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cnmuni.sharepoint.com/sites/mu-RECT-OVZ/Sdilene dokumenty/Verejne_zakazky/FAKULTY/FI/FSS/03_FSS-Stavebni_prace/07_MU – FSS – doplnění přístupového systému EACS/"/>
    </mc:Choice>
  </mc:AlternateContent>
  <xr:revisionPtr revIDLastSave="4" documentId="8_{28ED1AFC-DB1A-4E8B-95E7-8AA20220DAA7}" xr6:coauthVersionLast="47" xr6:coauthVersionMax="47" xr10:uidLastSave="{64C603CD-69A6-4951-A27E-7EA419EEEC62}"/>
  <bookViews>
    <workbookView xWindow="1455" yWindow="2475" windowWidth="18075" windowHeight="13410" activeTab="1" xr2:uid="{00000000-000D-0000-FFFF-FFFF00000000}"/>
  </bookViews>
  <sheets>
    <sheet name="Krycí list" sheetId="1" r:id="rId1"/>
    <sheet name="SLP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_mat1">[1]ACCESS!$L$1</definedName>
    <definedName name="_mat1">[1]ACCESS!$L$1</definedName>
    <definedName name="a">SLP!#REF!</definedName>
    <definedName name="aa">SLP!#REF!</definedName>
    <definedName name="aaaa">SLP!#REF!</definedName>
    <definedName name="acmat">[2]REKAPITULACE!#REF!</definedName>
    <definedName name="acmont">[2]REKAPITULACE!#REF!</definedName>
    <definedName name="ACS_ING_DOD">#REF!</definedName>
    <definedName name="ACS_ING_MONT">#REF!</definedName>
    <definedName name="ACS_KAB_DOD">#REF!</definedName>
    <definedName name="ACS_TRASY_DOD">#REF!</definedName>
    <definedName name="ACS_TRASY_MONT">#REF!</definedName>
    <definedName name="ACS_ZAR_DOD">#REF!</definedName>
    <definedName name="ADdod">SLP!#REF!</definedName>
    <definedName name="ADmont">SLP!#REF!</definedName>
    <definedName name="AP_ING_DOD">#REF!</definedName>
    <definedName name="AP_ING_MONT">#REF!</definedName>
    <definedName name="AP_ZAR_DOD">#REF!</definedName>
    <definedName name="AP_ZAR_MONT">#REF!</definedName>
    <definedName name="APdod">[3]SK!$AA$48</definedName>
    <definedName name="apma">#REF!</definedName>
    <definedName name="apmat">[2]REKAPITULACE!#REF!</definedName>
    <definedName name="apmo">#REF!</definedName>
    <definedName name="apmont">[2]REKAPITULACE!#REF!</definedName>
    <definedName name="ASC_KAB_MONT">#REF!</definedName>
    <definedName name="ASC_ZAR_MONT">#REF!</definedName>
    <definedName name="Autokont">#REF!</definedName>
    <definedName name="AV_TRASY_DOD">#REF!</definedName>
    <definedName name="AV_TRASY_MONT">#REF!</definedName>
    <definedName name="avindmont">#REF!</definedName>
    <definedName name="avmat">[2]REKAPITULACE!#REF!</definedName>
    <definedName name="avmont">[2]REKAPITULACE!#REF!</definedName>
    <definedName name="b">SLP!#REF!</definedName>
    <definedName name="bb">SLP!#REF!</definedName>
    <definedName name="cc">SLP!#REF!</definedName>
    <definedName name="ccc">SLP!#REF!</definedName>
    <definedName name="CCTV_ING_DOD">#REF!</definedName>
    <definedName name="CCTV_ING_MONT">#REF!</definedName>
    <definedName name="CCTV_KAB_DOD">#REF!</definedName>
    <definedName name="CCTV_KAB_MONT">#REF!</definedName>
    <definedName name="CCTV_TRASY_DOD">#REF!</definedName>
    <definedName name="CCTV_TRASY_MONT">#REF!</definedName>
    <definedName name="CCTV_ZAR_DOD">#REF!</definedName>
    <definedName name="CCTV_ZAR_MONT">#REF!</definedName>
    <definedName name="cctvma">#REF!</definedName>
    <definedName name="cctvmat">[2]REKAPITULACE!#REF!</definedName>
    <definedName name="cctvmo">#REF!</definedName>
    <definedName name="cctvmont">[2]REKAPITULACE!#REF!</definedName>
    <definedName name="cena" localSheetId="1">#REF!</definedName>
    <definedName name="cena">#REF!</definedName>
    <definedName name="Cenainstmat" localSheetId="1">#REF!</definedName>
    <definedName name="Cenainstmat">#REF!</definedName>
    <definedName name="CenaStavby">#REF!</definedName>
    <definedName name="centmat">[2]REKAPITULACE!#REF!</definedName>
    <definedName name="centmont">[2]REKAPITULACE!#REF!</definedName>
    <definedName name="CISDOD30">[3]SK!#REF!</definedName>
    <definedName name="cisloobjektu" localSheetId="0">'Krycí list'!$A$5</definedName>
    <definedName name="cisloobjektu">'[4]Krycí list'!$A$5</definedName>
    <definedName name="CisloRozpoctu">'[4]Krycí list'!$C$2</definedName>
    <definedName name="cislostavby" localSheetId="0">'Krycí list'!$A$7</definedName>
    <definedName name="cislostavby">'[4]Krycí list'!$A$7</definedName>
    <definedName name="Datum">'Krycí list'!$B$27</definedName>
    <definedName name="DELK_DOD">[3]EKV!#REF!</definedName>
    <definedName name="DELK_MONT">[3]EKV!#REF!</definedName>
    <definedName name="delka_tras">SLP!#REF!</definedName>
    <definedName name="df">SLP!#REF!</definedName>
    <definedName name="dhjghj">SLP!#REF!</definedName>
    <definedName name="Dil">#REF!</definedName>
    <definedName name="DOD">#REF!</definedName>
    <definedName name="DOD_SK">#REF!</definedName>
    <definedName name="DODAVKA">#REF!</definedName>
    <definedName name="Dodavka0">#REF!</definedName>
    <definedName name="dodkam">[3]SK!#REF!</definedName>
    <definedName name="dolar" localSheetId="1">#REF!</definedName>
    <definedName name="dolar">#REF!</definedName>
    <definedName name="doma">#REF!</definedName>
    <definedName name="domo">#REF!</definedName>
    <definedName name="dsfer">SLP!#REF!</definedName>
    <definedName name="dtmat">#REF!</definedName>
    <definedName name="dtmont">#REF!</definedName>
    <definedName name="epsdod">SLP!#REF!</definedName>
    <definedName name="epsma">#REF!</definedName>
    <definedName name="epsmat">[2]REKAPITULACE!$G$8</definedName>
    <definedName name="epsmo">#REF!</definedName>
    <definedName name="epsmont">SLP!#REF!</definedName>
    <definedName name="epsost">SLP!#REF!</definedName>
    <definedName name="ermat">[2]REKAPITULACE!#REF!</definedName>
    <definedName name="ermont">[2]REKAPITULACE!#REF!</definedName>
    <definedName name="EZE_TRASY_MONT" localSheetId="1">SLP!#REF!</definedName>
    <definedName name="EZE_TRASY_MONT">#REF!</definedName>
    <definedName name="EZS_ING_DOD" localSheetId="1">SLP!#REF!</definedName>
    <definedName name="EZS_ING_DOD">#REF!</definedName>
    <definedName name="EZS_ING_MONT" localSheetId="1">SLP!#REF!</definedName>
    <definedName name="EZS_ING_MONT">#REF!</definedName>
    <definedName name="EZS_KAB_DOD" localSheetId="1">SLP!#REF!</definedName>
    <definedName name="EZS_KAB_DOD">#REF!</definedName>
    <definedName name="EZS_KAB_MONT" localSheetId="1">SLP!#REF!</definedName>
    <definedName name="EZS_KAB_MONT">#REF!</definedName>
    <definedName name="EZS_TRASY_DOD" localSheetId="1">SLP!#REF!</definedName>
    <definedName name="EZS_TRASY_DOD">#REF!</definedName>
    <definedName name="EZS_ZAR_DOD" localSheetId="1">SLP!#REF!</definedName>
    <definedName name="EZS_ZAR_DOD">#REF!</definedName>
    <definedName name="EZS_ZAR_MONT" localSheetId="1">SLP!#REF!</definedName>
    <definedName name="EZS_ZAR_MONT">#REF!</definedName>
    <definedName name="ezsma">#REF!</definedName>
    <definedName name="ezsmac">#REF!</definedName>
    <definedName name="ezsmat">[2]REKAPITULACE!#REF!</definedName>
    <definedName name="ezsmo">#REF!</definedName>
    <definedName name="ezsmont">[2]REKAPITULACE!#REF!</definedName>
    <definedName name="fdfsf">#REF!</definedName>
    <definedName name="fff">#REF!</definedName>
    <definedName name="fgs">SLP!#REF!</definedName>
    <definedName name="gfdg">#REF!</definedName>
    <definedName name="gh">SLP!#REF!</definedName>
    <definedName name="hdd">SLP!#REF!</definedName>
    <definedName name="HOD">[3]EKV!#REF!</definedName>
    <definedName name="HSV">#REF!</definedName>
    <definedName name="HSV0">#REF!</definedName>
    <definedName name="HZS">#REF!</definedName>
    <definedName name="HZS0">#REF!</definedName>
    <definedName name="ikmat">[2]REKAPITULACE!#REF!</definedName>
    <definedName name="ikmont">[2]REKAPITULACE!#REF!</definedName>
    <definedName name="ing" localSheetId="1">SLP!#REF!</definedName>
    <definedName name="ING_EPS" localSheetId="1">SLP!#REF!</definedName>
    <definedName name="ING_EPS">#REF!</definedName>
    <definedName name="insd">SLP!#REF!</definedName>
    <definedName name="insm">SLP!#REF!</definedName>
    <definedName name="INSMATEPS" localSheetId="1">SLP!#REF!</definedName>
    <definedName name="INSMATEPS">#REF!</definedName>
    <definedName name="INSMATEZS">#REF!</definedName>
    <definedName name="INST_EPS" localSheetId="1">SLP!#REF!</definedName>
    <definedName name="INST_EPS">#REF!</definedName>
    <definedName name="INSTACCESS">#REF!</definedName>
    <definedName name="INSTACCESS_MONT">#REF!</definedName>
    <definedName name="INSTCCTV">#REF!</definedName>
    <definedName name="INSTCCTV_MONT">#REF!</definedName>
    <definedName name="INSTEPS">#REF!</definedName>
    <definedName name="INSTEPS_MONT">#REF!</definedName>
    <definedName name="INSTEZS">#REF!</definedName>
    <definedName name="INSTEZS_MONT">#REF!</definedName>
    <definedName name="INSTINTERKOM" localSheetId="1">SLP!#REF!</definedName>
    <definedName name="INSTINTERKOM">#REF!</definedName>
    <definedName name="INSTINTERKOM_MONT" localSheetId="1">SLP!#REF!</definedName>
    <definedName name="INSTINTERKOM_MONT">#REF!</definedName>
    <definedName name="INSTJC_DOD" localSheetId="1">SLP!#REF!</definedName>
    <definedName name="INSTJC_DOD">#REF!</definedName>
    <definedName name="INSTJC_MONT" localSheetId="1">SLP!#REF!</definedName>
    <definedName name="INSTJC_MONT">#REF!</definedName>
    <definedName name="INSTMAT_EPS" localSheetId="1">SLP!#REF!</definedName>
    <definedName name="INSTMAT_EPS">#REF!</definedName>
    <definedName name="INSTSK">#REF!</definedName>
    <definedName name="INSTSK_MONT">#REF!</definedName>
    <definedName name="INSTZEM">#REF!</definedName>
    <definedName name="INSTZEM_MONT">#REF!</definedName>
    <definedName name="Intalačnímateriál" localSheetId="1">[5]Proměnné!$F$7</definedName>
    <definedName name="Intalačnímateriál">[5]Proměnné!$F$7</definedName>
    <definedName name="iuz">SLP!#REF!</definedName>
    <definedName name="JC_ING_DOD" localSheetId="1">SLP!#REF!</definedName>
    <definedName name="JC_ING_DOD">#REF!</definedName>
    <definedName name="JC_ING_MONT" localSheetId="1">SLP!#REF!</definedName>
    <definedName name="JC_ING_MONT">#REF!</definedName>
    <definedName name="JC_KAB_DOD" localSheetId="1">SLP!#REF!</definedName>
    <definedName name="JC_KAB_DOD">#REF!</definedName>
    <definedName name="JC_KAB_MONT" localSheetId="1">SLP!#REF!</definedName>
    <definedName name="JC_KAB_MONT">#REF!</definedName>
    <definedName name="JC_TRASY_DOD" localSheetId="1">SLP!#REF!</definedName>
    <definedName name="JC_TRASY_DOD">#REF!</definedName>
    <definedName name="JC_TRASY_MONT" localSheetId="1">SLP!#REF!</definedName>
    <definedName name="JC_TRASY_MONT">#REF!</definedName>
    <definedName name="JC_ZAR_DOD" localSheetId="1">SLP!#REF!</definedName>
    <definedName name="JC_ZAR_DOD">#REF!</definedName>
    <definedName name="JC_ZAR_MONT" localSheetId="1">SLP!#REF!</definedName>
    <definedName name="JC_ZAR_MONT">#REF!</definedName>
    <definedName name="jcmat">[2]REKAPITULACE!#REF!</definedName>
    <definedName name="jcmont">[2]REKAPITULACE!#REF!</definedName>
    <definedName name="JKSO">'Krycí list'!$G$2</definedName>
    <definedName name="KAB_EPS" localSheetId="1">SLP!#REF!</definedName>
    <definedName name="KAB_EPS">#REF!</definedName>
    <definedName name="KABDOD">#REF!</definedName>
    <definedName name="kabmat">[2]REKAPITULACE!$I$5</definedName>
    <definedName name="kabmont">[2]REKAPITULACE!$J$5</definedName>
    <definedName name="KABMONT_EPS" localSheetId="1">SLP!#REF!</definedName>
    <definedName name="KABMONT_EPS">#REF!</definedName>
    <definedName name="kamd">SLP!#REF!</definedName>
    <definedName name="kamm">SLP!#REF!</definedName>
    <definedName name="kgf">SLP!#REF!</definedName>
    <definedName name="koef_systimax">#REF!</definedName>
    <definedName name="koefdleSK">#REF!</definedName>
    <definedName name="koeficientcelkem">#REF!</definedName>
    <definedName name="koeficientpreceneni" localSheetId="1">'[6]Souhrnný rozpočet SK'!#REF!</definedName>
    <definedName name="koeficientpreceneni">'[6]Souhrnný rozpočet SK'!#REF!</definedName>
    <definedName name="koefmontazi">#REF!</definedName>
    <definedName name="koefmontproCCTV">#REF!</definedName>
    <definedName name="koefpronabídky">#REF!</definedName>
    <definedName name="kurz">#REF!</definedName>
    <definedName name="KUS_DOD">[3]EKV!#REF!</definedName>
    <definedName name="KUS_MONT">[3]EKV!#REF!</definedName>
    <definedName name="l">SLP!#REF!</definedName>
    <definedName name="lki">SLP!#REF!</definedName>
    <definedName name="ll">SLP!#REF!</definedName>
    <definedName name="ma">#REF!</definedName>
    <definedName name="mar">#REF!</definedName>
    <definedName name="mat" localSheetId="1">#REF!</definedName>
    <definedName name="MAT">#REF!</definedName>
    <definedName name="MATACCESS">#REF!</definedName>
    <definedName name="MATACCESS_MONT">#REF!</definedName>
    <definedName name="MATAP">#REF!</definedName>
    <definedName name="MATAV" localSheetId="1">#REF!</definedName>
    <definedName name="MATAV">#REF!</definedName>
    <definedName name="matav2">#REF!</definedName>
    <definedName name="MATAVT">#REF!</definedName>
    <definedName name="MATCCTV" localSheetId="1">#REF!</definedName>
    <definedName name="MATCCTV">#REF!</definedName>
    <definedName name="MATCCTV_MONT">#REF!</definedName>
    <definedName name="MATDT" localSheetId="1">#REF!</definedName>
    <definedName name="MATDT">#REF!</definedName>
    <definedName name="MATel" localSheetId="1">#REF!</definedName>
    <definedName name="MATel">#REF!</definedName>
    <definedName name="MATEPS" localSheetId="1">#REF!</definedName>
    <definedName name="MATEPS">#REF!</definedName>
    <definedName name="MATEPS_MONT">#REF!</definedName>
    <definedName name="Material_trasy">#REF!</definedName>
    <definedName name="MATEZS" localSheetId="1">SLP!#REF!</definedName>
    <definedName name="MATEZS">#REF!</definedName>
    <definedName name="MATEZS_MONT">#REF!</definedName>
    <definedName name="matezs2">'[7]PA-Philips'!$L$1</definedName>
    <definedName name="matezs3">#REF!</definedName>
    <definedName name="MATINTERKOM" localSheetId="1">SLP!#REF!</definedName>
    <definedName name="MATINTERKOM">#REF!</definedName>
    <definedName name="MATINTERKOM_MONT" localSheetId="1">SLP!#REF!</definedName>
    <definedName name="MATINTERKOM_MONT">#REF!</definedName>
    <definedName name="MATJC" localSheetId="1">#REF!</definedName>
    <definedName name="MATJC">#REF!</definedName>
    <definedName name="MATJC_DOD" localSheetId="1">SLP!#REF!</definedName>
    <definedName name="MATJC_DOD">#REF!</definedName>
    <definedName name="MATJC_MONT" localSheetId="1">SLP!#REF!</definedName>
    <definedName name="MATJC_MONT">#REF!</definedName>
    <definedName name="MATLF" localSheetId="1">#REF!</definedName>
    <definedName name="MATLF">#REF!</definedName>
    <definedName name="MATOKF">#REF!</definedName>
    <definedName name="MATOPC">#REF!</definedName>
    <definedName name="MATOST" localSheetId="1">#REF!</definedName>
    <definedName name="MATOST">#REF!</definedName>
    <definedName name="MATPA" localSheetId="1">#REF!</definedName>
    <definedName name="MATPA">#REF!</definedName>
    <definedName name="MATPATER">#REF!</definedName>
    <definedName name="MATPCNAD">#REF!</definedName>
    <definedName name="MATPCO">#REF!</definedName>
    <definedName name="MATPRIPA">#REF!</definedName>
    <definedName name="MATSITPRIVOD" localSheetId="1">SLP!#REF!</definedName>
    <definedName name="MATSITPRIVOD">#REF!</definedName>
    <definedName name="MATSK">#REF!</definedName>
    <definedName name="MATSK_MONT">#REF!</definedName>
    <definedName name="MATSTA" localSheetId="1">#REF!</definedName>
    <definedName name="MATSTA">#REF!</definedName>
    <definedName name="MATTLF" localSheetId="1">#REF!</definedName>
    <definedName name="MATTLF">#REF!</definedName>
    <definedName name="MATTU">#REF!</definedName>
    <definedName name="MATZAT" localSheetId="1">#REF!</definedName>
    <definedName name="MATZAT">#REF!</definedName>
    <definedName name="MATZEM">#REF!</definedName>
    <definedName name="MATZEM_MONT">#REF!</definedName>
    <definedName name="MATZEMNI">#REF!</definedName>
    <definedName name="MAVYTR" localSheetId="1">#REF!</definedName>
    <definedName name="MAVYTR">#REF!</definedName>
    <definedName name="MenaStavby">#REF!</definedName>
    <definedName name="MistoStavby">#REF!</definedName>
    <definedName name="MJ">'Krycí list'!$G$5</definedName>
    <definedName name="MO">#REF!</definedName>
    <definedName name="MONINSMATEEZS">#REF!</definedName>
    <definedName name="MONT" localSheetId="1">#REF!</definedName>
    <definedName name="MONT">#REF!</definedName>
    <definedName name="Mont.inst_mat" localSheetId="1">#REF!</definedName>
    <definedName name="Mont.inst_mat">#REF!</definedName>
    <definedName name="MONT_EPS" localSheetId="1">SLP!#REF!</definedName>
    <definedName name="MONT_EPS">#REF!</definedName>
    <definedName name="MONT_SK">#REF!</definedName>
    <definedName name="mont_tras">#REF!</definedName>
    <definedName name="mont1">[1]ACCESS!$M$1</definedName>
    <definedName name="MONTACCESS">#REF!</definedName>
    <definedName name="MONTAP">#REF!</definedName>
    <definedName name="MONTAV" localSheetId="1">#REF!</definedName>
    <definedName name="MONTAV">#REF!</definedName>
    <definedName name="montav2">#REF!</definedName>
    <definedName name="MONTAVT">#REF!</definedName>
    <definedName name="Montaz0">#REF!</definedName>
    <definedName name="Montáž" localSheetId="1">#REF!</definedName>
    <definedName name="Montáž">#REF!</definedName>
    <definedName name="Montážnípráce" localSheetId="1">[5]Proměnné!$F$6</definedName>
    <definedName name="Montážnípráce">[5]Proměnné!$F$6</definedName>
    <definedName name="MONTCCTV" localSheetId="1">#REF!</definedName>
    <definedName name="MONTCCTV">#REF!</definedName>
    <definedName name="MONTDT" localSheetId="1">#REF!</definedName>
    <definedName name="MONTDT">#REF!</definedName>
    <definedName name="MONTEL" localSheetId="1">#REF!</definedName>
    <definedName name="MONTEL">#REF!</definedName>
    <definedName name="MONTEPS" localSheetId="1">#REF!</definedName>
    <definedName name="MONTEPS">#REF!</definedName>
    <definedName name="MONTEZS" localSheetId="1">SLP!#REF!</definedName>
    <definedName name="MONTEZS">#REF!</definedName>
    <definedName name="montezs2">'[7]PA-Philips'!$M$1</definedName>
    <definedName name="montezs3">#REF!</definedName>
    <definedName name="MONTINST_EPS" localSheetId="1">SLP!#REF!</definedName>
    <definedName name="MONTINST_EPS">#REF!</definedName>
    <definedName name="MONTINSTEPS" localSheetId="1">SLP!#REF!</definedName>
    <definedName name="MONTINSTEPS">#REF!</definedName>
    <definedName name="MONTJC" localSheetId="1">#REF!</definedName>
    <definedName name="MONTJC">#REF!</definedName>
    <definedName name="MONTOKF">#REF!</definedName>
    <definedName name="MONTOPC">#REF!</definedName>
    <definedName name="MONTOST" localSheetId="1">#REF!</definedName>
    <definedName name="MONTOST">#REF!</definedName>
    <definedName name="MONTPA" localSheetId="1">#REF!</definedName>
    <definedName name="MONTPA">#REF!</definedName>
    <definedName name="MONTPATER">#REF!</definedName>
    <definedName name="MONTPCNAD">#REF!</definedName>
    <definedName name="MONTPCO">#REF!</definedName>
    <definedName name="MONTPRIPA">#REF!</definedName>
    <definedName name="MONTSITPRIVOD" localSheetId="1">SLP!#REF!</definedName>
    <definedName name="MONTSITPRIVOD">#REF!</definedName>
    <definedName name="MONTSK">#REF!</definedName>
    <definedName name="MONTSTA" localSheetId="1">#REF!</definedName>
    <definedName name="MONTSTA">#REF!</definedName>
    <definedName name="MONTTLF" localSheetId="1">#REF!</definedName>
    <definedName name="MONTTLF">#REF!</definedName>
    <definedName name="MONTTU">#REF!</definedName>
    <definedName name="MONTVYTR" localSheetId="1">#REF!</definedName>
    <definedName name="MONTVYTR">#REF!</definedName>
    <definedName name="MONTZAR" localSheetId="1">SLP!#REF!</definedName>
    <definedName name="MONTZAR">#REF!</definedName>
    <definedName name="MONTZAT" localSheetId="1">#REF!</definedName>
    <definedName name="MONTZAT">#REF!</definedName>
    <definedName name="MONTZEMNI">#REF!</definedName>
    <definedName name="motelsw">[3]SK!#REF!</definedName>
    <definedName name="MR_ING_DOD">#REF!</definedName>
    <definedName name="MR_ING_MONT">#REF!</definedName>
    <definedName name="MR_KAB_DOD">#REF!</definedName>
    <definedName name="MR_KAB_MONT">#REF!</definedName>
    <definedName name="MR_TRASY_DOD">#REF!</definedName>
    <definedName name="MR_TRASY_MONT">#REF!</definedName>
    <definedName name="MR_ZAR_DOD">#REF!</definedName>
    <definedName name="MR_ZAR_MONT">#REF!</definedName>
    <definedName name="mrma">#REF!</definedName>
    <definedName name="mrmat">[2]REKAPITULACE!#REF!</definedName>
    <definedName name="mrmo">#REF!</definedName>
    <definedName name="mrmont">[2]REKAPITULACE!#REF!</definedName>
    <definedName name="nak">#REF!</definedName>
    <definedName name="Nákup_Autocont">#REF!</definedName>
    <definedName name="NazevDilu">#REF!</definedName>
    <definedName name="nazevobjektu" localSheetId="0">'Krycí list'!$C$5</definedName>
    <definedName name="nazevobjektu">'[4]Krycí list'!$C$5</definedName>
    <definedName name="NazevRozpoctu">'[4]Krycí list'!$D$2</definedName>
    <definedName name="nazevstavby" localSheetId="0">'Krycí list'!$C$7</definedName>
    <definedName name="nazevstavby">'[4]Krycí list'!$C$7</definedName>
    <definedName name="_xlnm.Print_Titles" localSheetId="1">SLP!$1:$5</definedName>
    <definedName name="NOSDOD">#REF!</definedName>
    <definedName name="nyč">[8]MR!$AA$40</definedName>
    <definedName name="o">SLP!#REF!</definedName>
    <definedName name="Objednatel">'Krycí list'!$C$10</definedName>
    <definedName name="_xlnm.Print_Area" localSheetId="0">'Krycí list'!$A$1:$G$45</definedName>
    <definedName name="_xlnm.Print_Area" localSheetId="1">SLP!$A$1:$I$97</definedName>
    <definedName name="okfmat">[2]REKAPITULACE!#REF!</definedName>
    <definedName name="okfmont">[2]REKAPITULACE!#REF!</definedName>
    <definedName name="oo">SLP!#REF!</definedName>
    <definedName name="ozmat">#REF!</definedName>
    <definedName name="ozmont">#REF!</definedName>
    <definedName name="p">SLP!#REF!</definedName>
    <definedName name="padresa">#REF!</definedName>
    <definedName name="parkmat">#REF!</definedName>
    <definedName name="parkmont">#REF!</definedName>
    <definedName name="pmisto">#REF!</definedName>
    <definedName name="PocetMJ" localSheetId="0">'Krycí list'!$G$6</definedName>
    <definedName name="PocetMJ">#REF!</definedName>
    <definedName name="ponížení" localSheetId="1">#REF!</definedName>
    <definedName name="ponížení">#REF!</definedName>
    <definedName name="Poznamka">'Krycí list'!$B$37</definedName>
    <definedName name="pp">SLP!#REF!</definedName>
    <definedName name="ppsc">#REF!</definedName>
    <definedName name="PRO">#REF!</definedName>
    <definedName name="Projektant" localSheetId="0">'Krycí list'!$C$8</definedName>
    <definedName name="Projektant">#REF!</definedName>
    <definedName name="PSV">#REF!</definedName>
    <definedName name="PSV0">#REF!</definedName>
    <definedName name="pztsd">SLP!#REF!</definedName>
    <definedName name="pztsdod">[3]EKV!$AA$12</definedName>
    <definedName name="pztshod">[3]EKV!$AB$120</definedName>
    <definedName name="pztsinstdod">[3]EKV!$AA$87</definedName>
    <definedName name="pztsinstmont">[3]EKV!$AB$87</definedName>
    <definedName name="pztsm">SLP!#REF!</definedName>
    <definedName name="pztsmont">[3]EKV!$AB$12</definedName>
    <definedName name="pztsvrn">[3]EKV!$AB$125</definedName>
    <definedName name="qwe">SLP!#REF!</definedName>
    <definedName name="rec">SLP!#REF!</definedName>
    <definedName name="ret">SLP!#REF!</definedName>
    <definedName name="rezerva" localSheetId="1">#REF!</definedName>
    <definedName name="rezerva">#REF!</definedName>
    <definedName name="rezerva_so002" localSheetId="1">#REF!</definedName>
    <definedName name="rezerva_so002">#REF!</definedName>
    <definedName name="rit">#REF!</definedName>
    <definedName name="rizvdod">[3]SK!#REF!</definedName>
    <definedName name="rodo">#REF!</definedName>
    <definedName name="RODOD">#REF!</definedName>
    <definedName name="ROKABDOD">#REF!</definedName>
    <definedName name="ROMATDOD">#REF!</definedName>
    <definedName name="romont">[3]SK!#REF!</definedName>
    <definedName name="rozmat">[2]REKAPITULACE!#REF!</definedName>
    <definedName name="rozmont">[2]REKAPITULACE!#REF!</definedName>
    <definedName name="rozvd">[3]SK!#REF!</definedName>
    <definedName name="s">#REF!</definedName>
    <definedName name="SazbaDPH1" localSheetId="0">'Krycí list'!$C$30</definedName>
    <definedName name="SazbaDPH1">'[4]Krycí list'!$C$30</definedName>
    <definedName name="SazbaDPH2" localSheetId="0">'Krycí list'!$C$32</definedName>
    <definedName name="SazbaDPH2">'[4]Krycí list'!$C$32</definedName>
    <definedName name="SIT_EPS" localSheetId="1">SLP!#REF!</definedName>
    <definedName name="SIT_EPS">#REF!</definedName>
    <definedName name="SITMONT_EPS" localSheetId="1">SLP!#REF!</definedName>
    <definedName name="SITMONT_EPS">#REF!</definedName>
    <definedName name="SK_ING_DOD">#REF!</definedName>
    <definedName name="SK_ING_MONT">#REF!</definedName>
    <definedName name="SK_KAB_DOD">#REF!</definedName>
    <definedName name="SK_KAB_MONT">#REF!</definedName>
    <definedName name="SK_TRASY_DOD">#REF!</definedName>
    <definedName name="SK_TRASY_MONT">#REF!</definedName>
    <definedName name="SK_ZAR_DOD">#REF!</definedName>
    <definedName name="SK_ZAR_MONT">#REF!</definedName>
    <definedName name="SKD">SLP!#REF!</definedName>
    <definedName name="skdod">[3]EKV!#REF!</definedName>
    <definedName name="skhod">[3]EKV!#REF!</definedName>
    <definedName name="skinst">SLP!#REF!</definedName>
    <definedName name="skinstdod">[3]EKV!#REF!</definedName>
    <definedName name="skinstmont">[3]EKV!#REF!</definedName>
    <definedName name="SKM">SLP!#REF!</definedName>
    <definedName name="skma">#REF!</definedName>
    <definedName name="skmat">[2]REKAPITULACE!#REF!</definedName>
    <definedName name="skmo">#REF!</definedName>
    <definedName name="skmont" localSheetId="1">[2]REKAPITULACE!#REF!</definedName>
    <definedName name="skmont">[3]EKV!#REF!</definedName>
    <definedName name="skvrn">[3]EKV!#REF!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upis_EZS_AKU38">#REF!</definedName>
    <definedName name="soupis_EZS_B9501">#REF!</definedName>
    <definedName name="soupis_EZS_CYH">#REF!</definedName>
    <definedName name="soupis_EZS_CYKY">#REF!</definedName>
    <definedName name="soupis_EZS_ext_SIR">#REF!</definedName>
    <definedName name="soupis_EZS_GLASS">#REF!</definedName>
    <definedName name="soupis_EZS_int_SIR">#REF!</definedName>
    <definedName name="soupis_EZS_J24">#REF!</definedName>
    <definedName name="soupis_EZS_J40">#REF!</definedName>
    <definedName name="soupis_EZS_klavesnice">#REF!</definedName>
    <definedName name="soupis_EZS_koncentrator">#REF!</definedName>
    <definedName name="soupis_EZS_kryt_Z40">#REF!</definedName>
    <definedName name="soupis_EZS_MG_dvere">#REF!</definedName>
    <definedName name="soupis_EZS_MG_vrata">#REF!</definedName>
    <definedName name="soupis_EZS_PIR_dl_dosah_RX40QZD">#REF!</definedName>
    <definedName name="soupis_EZS_PIR_dual">#REF!</definedName>
    <definedName name="soupis_EZS_PIR_RX40QZD">#REF!</definedName>
    <definedName name="soupis_EZS_signalizace">#REF!</definedName>
    <definedName name="soupis_EZS_UTP">#REF!</definedName>
    <definedName name="soupis_EZS_Zdroj_10A">#REF!</definedName>
    <definedName name="STA_ING_DOD">#REF!</definedName>
    <definedName name="STA_ING_MONT">#REF!</definedName>
    <definedName name="STA_KAB_DOD">#REF!</definedName>
    <definedName name="STA_KAB_MONT">#REF!</definedName>
    <definedName name="STA_TRASY_DOD">#REF!</definedName>
    <definedName name="STA_TRASY_MONT">#REF!</definedName>
    <definedName name="STA_ZAR_DOD">#REF!</definedName>
    <definedName name="STA_ZAR_MONT">#REF!</definedName>
    <definedName name="STA_ZAŘ_DOD">#REF!</definedName>
    <definedName name="stama">#REF!</definedName>
    <definedName name="stamat">[2]REKAPITULACE!#REF!</definedName>
    <definedName name="stamo">#REF!</definedName>
    <definedName name="stamont">[2]REKAPITULACE!#REF!</definedName>
    <definedName name="TELDODOD">[3]SK!#REF!</definedName>
    <definedName name="telmat">#REF!</definedName>
    <definedName name="telmont">#REF!</definedName>
    <definedName name="tlfmat">[2]REKAPITULACE!#REF!</definedName>
    <definedName name="tlfmont">[2]REKAPITULACE!#REF!</definedName>
    <definedName name="trasy_mont">#REF!</definedName>
    <definedName name="trasymat">[2]REKAPITULACE!$I$3</definedName>
    <definedName name="trasymont">[2]REKAPITULACE!$J$3</definedName>
    <definedName name="tuma">#REF!</definedName>
    <definedName name="tumat">[2]REKAPITULACE!#REF!</definedName>
    <definedName name="túmat">[2]REKAPITULACE!#REF!</definedName>
    <definedName name="tumo">#REF!</definedName>
    <definedName name="Typ">#REF!</definedName>
    <definedName name="vata">#REF!</definedName>
    <definedName name="VRN">[3]EKV!#REF!</definedName>
    <definedName name="VRNKc">#REF!</definedName>
    <definedName name="VRNnazev">#REF!</definedName>
    <definedName name="VRNproc">#REF!</definedName>
    <definedName name="VRNzakl">#REF!</definedName>
    <definedName name="vsmat">[2]REKAPITULACE!#REF!</definedName>
    <definedName name="vsmont">[2]REKAPITULACE!#REF!</definedName>
    <definedName name="vss">SLP!#REF!</definedName>
    <definedName name="vssmont">[3]SK!#REF!</definedName>
    <definedName name="vtma">#REF!</definedName>
    <definedName name="vtmo">#REF!</definedName>
    <definedName name="vyp">#REF!</definedName>
    <definedName name="vyvmat">[2]REKAPITULACE!#REF!</definedName>
    <definedName name="vyvmont">[2]REKAPITULACE!#REF!</definedName>
    <definedName name="wifimat">[2]REKAPITULACE!#REF!</definedName>
    <definedName name="wifimont">[2]REKAPITULACE!#REF!</definedName>
    <definedName name="xcv">#REF!</definedName>
    <definedName name="Zakazka">'Krycí list'!$G$11</definedName>
    <definedName name="Zaklad22">'Krycí list'!$F$32</definedName>
    <definedName name="Zaklad5">'Krycí list'!$F$30</definedName>
    <definedName name="ZAR_EPS" localSheetId="1">SLP!#REF!</definedName>
    <definedName name="ZAR_EPS">#REF!</definedName>
    <definedName name="ZAREPS" localSheetId="1">SLP!#REF!</definedName>
    <definedName name="ZAREPS">#REF!</definedName>
    <definedName name="zavm">[2]REKAPITULACE!#REF!</definedName>
    <definedName name="zavmo">[2]REKAPITULACE!#REF!</definedName>
    <definedName name="Zhotovitel">'Krycí list'!$C$11:$E$11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8" i="2" l="1"/>
  <c r="I13" i="2"/>
  <c r="G13" i="2"/>
  <c r="G82" i="2"/>
  <c r="G81" i="2"/>
  <c r="G80" i="2"/>
  <c r="I34" i="2" l="1"/>
  <c r="G33" i="2"/>
  <c r="G32" i="2"/>
  <c r="I33" i="2"/>
  <c r="I32" i="2"/>
  <c r="I11" i="2"/>
  <c r="G11" i="2"/>
  <c r="I83" i="2" l="1"/>
  <c r="I79" i="2"/>
  <c r="G77" i="2"/>
  <c r="G76" i="2"/>
  <c r="G75" i="2"/>
  <c r="G74" i="2"/>
  <c r="G78" i="2"/>
  <c r="G73" i="2"/>
  <c r="G72" i="2"/>
  <c r="G71" i="2"/>
  <c r="I12" i="2" l="1"/>
  <c r="G12" i="2"/>
  <c r="I41" i="2"/>
  <c r="I29" i="2"/>
  <c r="G29" i="2"/>
  <c r="I20" i="2"/>
  <c r="G20" i="2"/>
  <c r="I19" i="2"/>
  <c r="G19" i="2"/>
  <c r="I30" i="2" l="1"/>
  <c r="G30" i="2"/>
  <c r="I63" i="2"/>
  <c r="I58" i="2"/>
  <c r="I57" i="2"/>
  <c r="I68" i="2"/>
  <c r="G68" i="2"/>
  <c r="I69" i="2"/>
  <c r="I60" i="2"/>
  <c r="I59" i="2"/>
  <c r="I62" i="2"/>
  <c r="I61" i="2"/>
  <c r="I56" i="2"/>
  <c r="I14" i="2" l="1"/>
  <c r="I54" i="2"/>
  <c r="I53" i="2"/>
  <c r="I52" i="2"/>
  <c r="I51" i="2"/>
  <c r="I50" i="2"/>
  <c r="I49" i="2"/>
  <c r="I64" i="2"/>
  <c r="G64" i="2"/>
  <c r="I55" i="2"/>
  <c r="I48" i="2"/>
  <c r="G48" i="2"/>
  <c r="I15" i="2" l="1"/>
  <c r="G15" i="2"/>
  <c r="I86" i="2"/>
  <c r="I67" i="2"/>
  <c r="G67" i="2"/>
  <c r="I66" i="2"/>
  <c r="G66" i="2"/>
  <c r="I65" i="2"/>
  <c r="G65" i="2"/>
  <c r="I47" i="2"/>
  <c r="I46" i="2"/>
  <c r="I45" i="2"/>
  <c r="I44" i="2"/>
  <c r="I43" i="2"/>
  <c r="I42" i="2"/>
  <c r="G42" i="2"/>
  <c r="I84" i="2"/>
  <c r="G84" i="2"/>
  <c r="I35" i="2"/>
  <c r="G35" i="2"/>
  <c r="I31" i="2"/>
  <c r="G31" i="2"/>
  <c r="I27" i="2"/>
  <c r="G27" i="2"/>
  <c r="I28" i="2"/>
  <c r="G28" i="2"/>
  <c r="I26" i="2"/>
  <c r="G26" i="2"/>
  <c r="I25" i="2"/>
  <c r="G25" i="2"/>
  <c r="I24" i="2"/>
  <c r="G24" i="2"/>
  <c r="I23" i="2"/>
  <c r="G23" i="2"/>
  <c r="I22" i="2"/>
  <c r="G22" i="2"/>
  <c r="I39" i="2"/>
  <c r="I38" i="2"/>
  <c r="I37" i="2"/>
  <c r="I36" i="2"/>
  <c r="I40" i="2"/>
  <c r="I21" i="2"/>
  <c r="G21" i="2"/>
  <c r="I18" i="2"/>
  <c r="G18" i="2"/>
  <c r="I17" i="2"/>
  <c r="G17" i="2"/>
  <c r="I16" i="2"/>
  <c r="G16" i="2"/>
  <c r="I91" i="2" l="1"/>
  <c r="I90" i="2"/>
  <c r="I89" i="2"/>
  <c r="I87" i="2"/>
  <c r="I10" i="2"/>
  <c r="G10" i="2"/>
  <c r="I9" i="2"/>
  <c r="G9" i="2"/>
  <c r="I8" i="2"/>
  <c r="G8" i="2"/>
  <c r="C33" i="1"/>
  <c r="F33" i="1" s="1"/>
  <c r="C31" i="1"/>
  <c r="C9" i="1"/>
  <c r="G7" i="1"/>
  <c r="G7" i="2" l="1"/>
  <c r="I85" i="2"/>
  <c r="I7" i="2"/>
  <c r="C17" i="1" s="1"/>
  <c r="G94" i="2" l="1"/>
  <c r="C18" i="1"/>
  <c r="I95" i="2"/>
  <c r="G23" i="1"/>
  <c r="C19" i="1" l="1"/>
  <c r="C23" i="1" s="1"/>
  <c r="F30" i="1" s="1"/>
  <c r="I96" i="2"/>
  <c r="F31" i="1" l="1"/>
  <c r="F34" i="1" s="1"/>
  <c r="C22" i="1"/>
</calcChain>
</file>

<file path=xl/sharedStrings.xml><?xml version="1.0" encoding="utf-8"?>
<sst xmlns="http://schemas.openxmlformats.org/spreadsheetml/2006/main" count="345" uniqueCount="162">
  <si>
    <t>Rozpočet</t>
  </si>
  <si>
    <t>SLP</t>
  </si>
  <si>
    <t>DPS</t>
  </si>
  <si>
    <t xml:space="preserve">KSO 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</si>
  <si>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</si>
  <si>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</si>
  <si>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</si>
  <si>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</si>
  <si>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</si>
  <si>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</si>
  <si>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</si>
  <si>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</si>
  <si>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</si>
  <si>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ASEC - elektrosystémy s.r.o.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</si>
  <si>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</si>
  <si>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</si>
  <si>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</si>
  <si>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</si>
  <si>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</si>
  <si>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</si>
  <si>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</si>
  <si>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</si>
  <si>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</si>
  <si>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</si>
  <si>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</si>
  <si>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</si>
  <si>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</si>
  <si>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</si>
  <si>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</si>
  <si>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</si>
  <si>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</si>
  <si>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</si>
  <si>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</si>
  <si>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</si>
  <si>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</si>
  <si>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</si>
  <si>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</si>
  <si>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</si>
  <si>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</si>
  <si>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</si>
  <si>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</si>
  <si>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Ing. Igor Hliněný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</si>
  <si>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</si>
  <si>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</si>
  <si>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</si>
  <si>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</si>
  <si>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</si>
  <si>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</si>
  <si>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</si>
  <si>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</si>
  <si>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</si>
  <si>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</si>
  <si>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Item</t>
  </si>
  <si>
    <t>Description</t>
  </si>
  <si>
    <t>VAT</t>
  </si>
  <si>
    <t>Quantity</t>
  </si>
  <si>
    <t>Unit</t>
  </si>
  <si>
    <t>Material / Pc</t>
  </si>
  <si>
    <t>Material-total</t>
  </si>
  <si>
    <t>Mouting / Pc</t>
  </si>
  <si>
    <t>Mounting-total</t>
  </si>
  <si>
    <t>Pol.</t>
  </si>
  <si>
    <t>Popis</t>
  </si>
  <si>
    <t>Počet</t>
  </si>
  <si>
    <t>Jednotka</t>
  </si>
  <si>
    <t>Materiál / ks</t>
  </si>
  <si>
    <t>Materiál celkem</t>
  </si>
  <si>
    <t>Montáž / ks</t>
  </si>
  <si>
    <t>Montáž-celkem</t>
  </si>
  <si>
    <t>CZK</t>
  </si>
  <si>
    <t>ks</t>
  </si>
  <si>
    <t>---------</t>
  </si>
  <si>
    <t>m</t>
  </si>
  <si>
    <t>kpl</t>
  </si>
  <si>
    <t>Dopravné</t>
  </si>
  <si>
    <t>Zařízení staveniště, přesun hmot</t>
  </si>
  <si>
    <t>Montáž celkem</t>
  </si>
  <si>
    <t>Celková cena (bez DPH)</t>
  </si>
  <si>
    <t>SLABOPROUDÉ SYSTÉMY</t>
  </si>
  <si>
    <t>rozpočet</t>
  </si>
  <si>
    <t>OSTATNÍ NÁKLADY</t>
  </si>
  <si>
    <t xml:space="preserve">CELKEM </t>
  </si>
  <si>
    <t>ELEKTRONICKÁ KONTROLA VSTUPU - EACS</t>
  </si>
  <si>
    <t>Čtečka bezkontaktních karet WLF1 - Tango, 13,56MHz MIFARE, DESFIRE / 125kHz H4102, HITAG2 a jejich kombinace</t>
  </si>
  <si>
    <t>Kabel F/UTP, Cat5E, LSZH, Eca, 4páry, šedý - sběrnice</t>
  </si>
  <si>
    <t>Kabel CYKY 2x1,5 - napájení EACS</t>
  </si>
  <si>
    <t>Trubka ohebná 1425, 25/18,3mm, uložení pod omítku</t>
  </si>
  <si>
    <t>Trubka ohebná 1440, 40/31,2mm, uložení pod omítku</t>
  </si>
  <si>
    <t>Trubka ohebná 1425, 25/18,3mm, uložení na příchytky</t>
  </si>
  <si>
    <t>Trubka ohebná 1440, 40/31,2mm, uložení na příchytky</t>
  </si>
  <si>
    <t>Příchytka plastová pro trubku 25mm</t>
  </si>
  <si>
    <t>Příchytka plastová pro trubku 40mm</t>
  </si>
  <si>
    <t>Omítka rýh stěn vápenná šířky do 15 cm, štuková, s použitím suché maltové směsi</t>
  </si>
  <si>
    <t>m2</t>
  </si>
  <si>
    <t>Malta zdicí vápenocementová, SMS, 25 kg, vč. přípravy a přesunu</t>
  </si>
  <si>
    <t>Omítka vápenná štuková, vnitřní použití, SMS, 25kg, vč. přípravy a přesunu</t>
  </si>
  <si>
    <t xml:space="preserve">Projekt skutečného provedení stavby </t>
  </si>
  <si>
    <t>Výchozí funkční zkouška nových částí systému EACS, vč. protokolu o funkční zkoušce</t>
  </si>
  <si>
    <t xml:space="preserve">Vybourání otvorů zeď cihel. d=6 cm, tl. 100 cm, MVC </t>
  </si>
  <si>
    <t xml:space="preserve">Vybourání otvorů zeď cihel. d=6 cm, tl. 150 cm, MVC </t>
  </si>
  <si>
    <t>Rozvodný a akční člen pro přístupové terminály KEY41, SLAVE deska rozvodu ACCESS,pro akční členy a vstupy, rozhraní Wiegand  nebo ABA/2, pro jedny dveře oboustranně, nebo dvoje dveře jednostranně</t>
  </si>
  <si>
    <t>Kryt pro rozvodný a akční člen</t>
  </si>
  <si>
    <t>Zprovoznění, naprogramování a nastavení nových částí systému EACS</t>
  </si>
  <si>
    <t>Zaškolení obsluhy, předání stavby do užívání</t>
  </si>
  <si>
    <t>t</t>
  </si>
  <si>
    <t>dní</t>
  </si>
  <si>
    <t>Přistavení, složení, naložení kontejneru</t>
  </si>
  <si>
    <t>hod.</t>
  </si>
  <si>
    <t>Kabel F/UTP, Cat5E, LSZH, Eca, 4páry, šedý - napoojení čteček</t>
  </si>
  <si>
    <t>Poplatek za složení suti na skládku</t>
  </si>
  <si>
    <t>Krabice lištová se svorkovnicí, min. 8 svorek 2,5mm2</t>
  </si>
  <si>
    <t>MUNI FSS, JOŠTOVA 218/10, BRNO</t>
  </si>
  <si>
    <t>MUNI FSS, Joštova 218/10, BRNO</t>
  </si>
  <si>
    <t>P240202</t>
  </si>
  <si>
    <t>Kabel CYKY 2x2,5 - napájení EMZ a panikových kování - páteřní rozvody</t>
  </si>
  <si>
    <t>Kabel J-Y(st)Y 1x2x0,8 - rozvody k bezpeč. spínačům</t>
  </si>
  <si>
    <t>Krabice přístrojová, průměr 71, do zdi</t>
  </si>
  <si>
    <t>Kabel J-Y(st)Y 2x2x0,8 - napájení EMZ a panikových kování - rozvody k prvkům</t>
  </si>
  <si>
    <t>Propojovací systémový kabel s konektorem, 6m</t>
  </si>
  <si>
    <t>Dělený čtyřhran s redukcí</t>
  </si>
  <si>
    <t>Protiplech</t>
  </si>
  <si>
    <t>Bezpečnostní kování PANIK, nerez RC3</t>
  </si>
  <si>
    <t>Podložný plech pod kování</t>
  </si>
  <si>
    <t>Pomocný materiál</t>
  </si>
  <si>
    <t>Montáž a seřízení elektromechanických zámků a dveří</t>
  </si>
  <si>
    <t>Kabelová průchodka, bílá (pro EMZ i panik. hrazdy)</t>
  </si>
  <si>
    <t>Velkoplošný spínač nástěnný dvoupólový, řazení 2, bílý, design ABB Tango</t>
  </si>
  <si>
    <t>Krabice přístrojová, průměr 71, do zdi, pod spínač</t>
  </si>
  <si>
    <t>Vysekání rýh ve zdi cihelné 3 x 7 cm pro trubku 25mm, odsávání</t>
  </si>
  <si>
    <t>Vysekání rýh ve zdi cihelné 5 x 7 cm pro trubku 40mm, odsávání</t>
  </si>
  <si>
    <t>Vysekání rýh ve zdi cihelné 7 x 7 cm pro 2x trubku 25mm, odsávání</t>
  </si>
  <si>
    <t>Vysekání rýh ve zdi cihelné 7 x 10 cm pro 2x trubku 40mm, odsávání</t>
  </si>
  <si>
    <t>Vysekání rýh ve zdi cihelné 7 x 15 cm pro 3x trubku 40mm, odsávání</t>
  </si>
  <si>
    <t xml:space="preserve">Vyvrtání kapsy pro krabici do pr.80 mm, cihla plná </t>
  </si>
  <si>
    <t xml:space="preserve">Hrubá výplň rýh ve stěnách do 10x5 cm maltou z SMS </t>
  </si>
  <si>
    <t xml:space="preserve">Hrubá výplň rýh ve stěnách do 10x10cm maltou z SMS </t>
  </si>
  <si>
    <t xml:space="preserve">Hrubá výplň rýh ve stěnách do 15x10cm maltou z SMS </t>
  </si>
  <si>
    <t xml:space="preserve">Vybourání otvorů zeď cihel. d=6 cm, tl. 15 cm, MVC </t>
  </si>
  <si>
    <t xml:space="preserve">Vybourání otvorů zeď cihel. d=6 cm, tl. 45 cm, MVC </t>
  </si>
  <si>
    <t xml:space="preserve">Vybourání otvorů zeď cihel. d=6 cm, tl. 60 cm, MVC </t>
  </si>
  <si>
    <t xml:space="preserve">Vybourání otvorů zeď cihel. d=6 cm, tl. 75 cm, MVC </t>
  </si>
  <si>
    <t xml:space="preserve">Vybourání otvorů zeď cihel. d=6 cm, tl. 90 cm, MVC </t>
  </si>
  <si>
    <t xml:space="preserve">Odvoz suti a vybour. hmot na skládku do 1 km kontejnerem 7t </t>
  </si>
  <si>
    <t>Příplatek k vnitrost. dopravě suti za dalších 5 m, celkem 5t x 10x5m</t>
  </si>
  <si>
    <t xml:space="preserve">Vnitrostaveništní doprava suti do 10 m </t>
  </si>
  <si>
    <t xml:space="preserve">Pronájem kontejneru 7 t </t>
  </si>
  <si>
    <t>Příplatek k odvozu za každý další 1 km kontejnerem 7t, celkem 5t x 25km</t>
  </si>
  <si>
    <t>Zakrytí stávajícího zařízení a interiérových prvků zakrývací fólií před zaprášením a poškozením v průběhu stavbních prací (sekání drážek, otvorů, průrazů)</t>
  </si>
  <si>
    <t>Zakrytí podlah zakrývací plstěnou ochrannou fólií před zaprášením a poškozením v průběhu stavbních prací (sekání drážek, otvorů, průrazů)</t>
  </si>
  <si>
    <t>Elektronické vyhledání ("vypípání") stávajících vedení pod omítkou, identifikace kabeláže před sekáním</t>
  </si>
  <si>
    <t>Montáž a seřízení dveřního zavírače</t>
  </si>
  <si>
    <t>Elektromechanický samozamykací zámek, antipanikový, hluboký</t>
  </si>
  <si>
    <t>Rameno k dveřnímu zavírači, lomené, bílé</t>
  </si>
  <si>
    <t>Montážní plech k zavírači</t>
  </si>
  <si>
    <t>Dveřní zavírač pro dveře do 1400mm, do 120kg, bílý</t>
  </si>
  <si>
    <t>Tabulka / rámeček s informačním textem k bezpečnostnímu spínači zamčení dveří</t>
  </si>
  <si>
    <t>ROZŠÍŘENÍ PŘÍSTUPOVÉHO SYSTÉMU / PRACOVNY DOKTORANDŮ</t>
  </si>
  <si>
    <t>2x výmalba, barva interiérová bílá, vodou ředitelná, zvýšená odolnost otěru, š. výmalby min. 0,5m, odstín bílé dle stávající</t>
  </si>
  <si>
    <t>Barva interiérová bílá, vodou ředitelná, zvýšená odolnost otěru, odstín bílé dle stávající, 25kg (pro dvě vrstvy)</t>
  </si>
  <si>
    <t>NEOCENĚNÝ POLOŽKOVÝ SOUPIS PRACÍ, DODÁVEK A SLUŽEB</t>
  </si>
  <si>
    <t>Denní úklid pracoviště</t>
  </si>
  <si>
    <t xml:space="preserve">Řízení zakázky, koordinace se servisní organizací NN a správcem IT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</si>
</sst>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\ \/\ yyyy"/>
    <numFmt numFmtId="165" formatCode="dd/mm/yy"/>
    <numFmt numFmtId="166" formatCode="0.0"/>
    <numFmt numFmtId="167" formatCode="#,##0.00\ _K_č"/>
    <numFmt numFmtId="168" formatCode="#,##0.00\ &quot;Kč&quot;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3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b/>
      <sz val="16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6"/>
      <name val="Arial CE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3" fillId="0" borderId="0" applyProtection="0"/>
    <xf numFmtId="0" fontId="13" fillId="0" borderId="0"/>
    <xf numFmtId="0" fontId="13" fillId="0" borderId="0" applyProtection="0"/>
  </cellStyleXfs>
  <cellXfs count="203">
    <xf numFmtId="0" fontId="0" fillId="0" borderId="0" xfId="0"/>
    <xf numFmtId="0" fontId="2" fillId="0" borderId="1" xfId="1" applyFont="1" applyBorder="1" applyAlignment="1">
      <alignment horizontal="centerContinuous" vertical="top"/>
    </xf>
    <xf numFmtId="0" fontId="3" fillId="0" borderId="1" xfId="1" applyFont="1" applyBorder="1" applyAlignment="1">
      <alignment horizontal="centerContinuous"/>
    </xf>
    <xf numFmtId="0" fontId="1" fillId="0" borderId="0" xfId="1"/>
    <xf numFmtId="0" fontId="4" fillId="2" borderId="2" xfId="1" applyFont="1" applyFill="1" applyBorder="1" applyAlignment="1">
      <alignment horizontal="left"/>
    </xf>
    <xf numFmtId="0" fontId="5" fillId="2" borderId="3" xfId="1" applyFont="1" applyFill="1" applyBorder="1" applyAlignment="1">
      <alignment horizontal="centerContinuous"/>
    </xf>
    <xf numFmtId="0" fontId="6" fillId="2" borderId="4" xfId="1" applyFont="1" applyFill="1" applyBorder="1" applyAlignment="1">
      <alignment horizontal="left"/>
    </xf>
    <xf numFmtId="0" fontId="5" fillId="0" borderId="5" xfId="1" applyFont="1" applyBorder="1"/>
    <xf numFmtId="49" fontId="7" fillId="0" borderId="6" xfId="1" applyNumberFormat="1" applyFont="1" applyBorder="1" applyAlignment="1">
      <alignment horizontal="left"/>
    </xf>
    <xf numFmtId="0" fontId="3" fillId="0" borderId="7" xfId="1" applyFont="1" applyBorder="1"/>
    <xf numFmtId="0" fontId="5" fillId="0" borderId="8" xfId="1" applyFont="1" applyBorder="1"/>
    <xf numFmtId="0" fontId="5" fillId="0" borderId="9" xfId="1" applyFont="1" applyBorder="1"/>
    <xf numFmtId="0" fontId="5" fillId="0" borderId="10" xfId="1" applyFont="1" applyBorder="1"/>
    <xf numFmtId="0" fontId="5" fillId="0" borderId="11" xfId="1" applyFont="1" applyBorder="1" applyAlignment="1">
      <alignment horizontal="left"/>
    </xf>
    <xf numFmtId="0" fontId="4" fillId="0" borderId="7" xfId="1" applyFont="1" applyBorder="1"/>
    <xf numFmtId="49" fontId="5" fillId="0" borderId="11" xfId="1" applyNumberFormat="1" applyFont="1" applyBorder="1" applyAlignment="1">
      <alignment horizontal="left"/>
    </xf>
    <xf numFmtId="49" fontId="4" fillId="2" borderId="7" xfId="1" applyNumberFormat="1" applyFont="1" applyFill="1" applyBorder="1"/>
    <xf numFmtId="49" fontId="3" fillId="2" borderId="8" xfId="1" applyNumberFormat="1" applyFont="1" applyFill="1" applyBorder="1"/>
    <xf numFmtId="0" fontId="4" fillId="2" borderId="9" xfId="1" applyFont="1" applyFill="1" applyBorder="1"/>
    <xf numFmtId="0" fontId="3" fillId="2" borderId="9" xfId="1" applyFont="1" applyFill="1" applyBorder="1"/>
    <xf numFmtId="0" fontId="3" fillId="2" borderId="8" xfId="1" applyFont="1" applyFill="1" applyBorder="1"/>
    <xf numFmtId="3" fontId="5" fillId="0" borderId="11" xfId="1" applyNumberFormat="1" applyFont="1" applyBorder="1" applyAlignment="1">
      <alignment horizontal="left"/>
    </xf>
    <xf numFmtId="49" fontId="4" fillId="2" borderId="12" xfId="1" applyNumberFormat="1" applyFont="1" applyFill="1" applyBorder="1"/>
    <xf numFmtId="49" fontId="3" fillId="2" borderId="13" xfId="1" applyNumberFormat="1" applyFont="1" applyFill="1" applyBorder="1"/>
    <xf numFmtId="49" fontId="5" fillId="0" borderId="10" xfId="1" applyNumberFormat="1" applyFont="1" applyBorder="1" applyAlignment="1">
      <alignment horizontal="left"/>
    </xf>
    <xf numFmtId="0" fontId="5" fillId="0" borderId="15" xfId="1" applyFont="1" applyBorder="1"/>
    <xf numFmtId="0" fontId="5" fillId="0" borderId="16" xfId="1" applyFont="1" applyBorder="1" applyAlignment="1">
      <alignment horizontal="left"/>
    </xf>
    <xf numFmtId="0" fontId="5" fillId="0" borderId="16" xfId="1" applyFont="1" applyBorder="1"/>
    <xf numFmtId="49" fontId="5" fillId="0" borderId="16" xfId="1" applyNumberFormat="1" applyFont="1" applyBorder="1" applyAlignment="1">
      <alignment horizontal="left"/>
    </xf>
    <xf numFmtId="3" fontId="1" fillId="0" borderId="0" xfId="1" applyNumberFormat="1"/>
    <xf numFmtId="0" fontId="5" fillId="0" borderId="7" xfId="1" applyFont="1" applyBorder="1"/>
    <xf numFmtId="0" fontId="5" fillId="0" borderId="5" xfId="1" applyFont="1" applyBorder="1" applyAlignment="1">
      <alignment horizontal="left"/>
    </xf>
    <xf numFmtId="0" fontId="5" fillId="0" borderId="17" xfId="1" applyFont="1" applyBorder="1" applyAlignment="1">
      <alignment horizontal="left"/>
    </xf>
    <xf numFmtId="0" fontId="8" fillId="0" borderId="18" xfId="1" applyFont="1" applyBorder="1" applyAlignment="1">
      <alignment horizontal="centerContinuous" vertical="center"/>
    </xf>
    <xf numFmtId="0" fontId="9" fillId="0" borderId="19" xfId="1" applyFont="1" applyBorder="1" applyAlignment="1">
      <alignment horizontal="centerContinuous" vertical="center"/>
    </xf>
    <xf numFmtId="0" fontId="3" fillId="0" borderId="19" xfId="1" applyFont="1" applyBorder="1" applyAlignment="1">
      <alignment horizontal="centerContinuous" vertical="center"/>
    </xf>
    <xf numFmtId="0" fontId="3" fillId="0" borderId="20" xfId="1" applyFont="1" applyBorder="1" applyAlignment="1">
      <alignment horizontal="centerContinuous" vertical="center"/>
    </xf>
    <xf numFmtId="0" fontId="4" fillId="2" borderId="21" xfId="1" applyFont="1" applyFill="1" applyBorder="1" applyAlignment="1">
      <alignment horizontal="left"/>
    </xf>
    <xf numFmtId="0" fontId="3" fillId="2" borderId="22" xfId="1" applyFont="1" applyFill="1" applyBorder="1" applyAlignment="1">
      <alignment horizontal="left"/>
    </xf>
    <xf numFmtId="0" fontId="3" fillId="2" borderId="23" xfId="1" applyFont="1" applyFill="1" applyBorder="1" applyAlignment="1">
      <alignment horizontal="centerContinuous"/>
    </xf>
    <xf numFmtId="0" fontId="4" fillId="2" borderId="22" xfId="1" applyFont="1" applyFill="1" applyBorder="1" applyAlignment="1">
      <alignment horizontal="centerContinuous"/>
    </xf>
    <xf numFmtId="0" fontId="3" fillId="2" borderId="22" xfId="1" applyFont="1" applyFill="1" applyBorder="1" applyAlignment="1">
      <alignment horizontal="centerContinuous"/>
    </xf>
    <xf numFmtId="0" fontId="3" fillId="0" borderId="24" xfId="1" applyFont="1" applyBorder="1"/>
    <xf numFmtId="0" fontId="3" fillId="0" borderId="25" xfId="1" applyFont="1" applyBorder="1"/>
    <xf numFmtId="3" fontId="3" fillId="0" borderId="6" xfId="1" applyNumberFormat="1" applyFont="1" applyBorder="1"/>
    <xf numFmtId="0" fontId="3" fillId="0" borderId="2" xfId="1" applyFont="1" applyBorder="1"/>
    <xf numFmtId="3" fontId="3" fillId="0" borderId="4" xfId="1" applyNumberFormat="1" applyFont="1" applyBorder="1"/>
    <xf numFmtId="0" fontId="3" fillId="0" borderId="3" xfId="1" applyFont="1" applyBorder="1"/>
    <xf numFmtId="3" fontId="3" fillId="0" borderId="9" xfId="1" applyNumberFormat="1" applyFont="1" applyBorder="1"/>
    <xf numFmtId="0" fontId="3" fillId="0" borderId="8" xfId="1" applyFont="1" applyBorder="1"/>
    <xf numFmtId="0" fontId="3" fillId="0" borderId="26" xfId="1" applyFont="1" applyBorder="1"/>
    <xf numFmtId="0" fontId="3" fillId="0" borderId="25" xfId="1" applyFont="1" applyBorder="1" applyAlignment="1">
      <alignment shrinkToFit="1"/>
    </xf>
    <xf numFmtId="0" fontId="3" fillId="0" borderId="27" xfId="1" applyFont="1" applyBorder="1"/>
    <xf numFmtId="0" fontId="10" fillId="0" borderId="0" xfId="1" applyFont="1"/>
    <xf numFmtId="0" fontId="3" fillId="0" borderId="12" xfId="1" applyFont="1" applyBorder="1"/>
    <xf numFmtId="0" fontId="3" fillId="0" borderId="0" xfId="1" applyFont="1"/>
    <xf numFmtId="0" fontId="3" fillId="0" borderId="28" xfId="1" applyFont="1" applyBorder="1"/>
    <xf numFmtId="3" fontId="3" fillId="0" borderId="31" xfId="1" applyNumberFormat="1" applyFont="1" applyBorder="1"/>
    <xf numFmtId="0" fontId="3" fillId="0" borderId="29" xfId="1" applyFont="1" applyBorder="1"/>
    <xf numFmtId="0" fontId="4" fillId="2" borderId="2" xfId="1" applyFont="1" applyFill="1" applyBorder="1"/>
    <xf numFmtId="0" fontId="4" fillId="2" borderId="4" xfId="1" applyFont="1" applyFill="1" applyBorder="1"/>
    <xf numFmtId="0" fontId="4" fillId="2" borderId="3" xfId="1" applyFont="1" applyFill="1" applyBorder="1"/>
    <xf numFmtId="0" fontId="4" fillId="2" borderId="32" xfId="1" applyFont="1" applyFill="1" applyBorder="1"/>
    <xf numFmtId="0" fontId="4" fillId="2" borderId="33" xfId="1" applyFont="1" applyFill="1" applyBorder="1"/>
    <xf numFmtId="0" fontId="3" fillId="0" borderId="13" xfId="1" applyFont="1" applyBorder="1" applyAlignment="1">
      <alignment horizontal="right"/>
    </xf>
    <xf numFmtId="0" fontId="3" fillId="0" borderId="34" xfId="1" applyFont="1" applyBorder="1"/>
    <xf numFmtId="0" fontId="3" fillId="0" borderId="35" xfId="1" applyFont="1" applyBorder="1"/>
    <xf numFmtId="0" fontId="3" fillId="0" borderId="0" xfId="1" applyFont="1" applyAlignment="1">
      <alignment horizontal="right"/>
    </xf>
    <xf numFmtId="164" fontId="3" fillId="0" borderId="13" xfId="1" applyNumberFormat="1" applyFont="1" applyBorder="1"/>
    <xf numFmtId="165" fontId="3" fillId="0" borderId="0" xfId="1" applyNumberFormat="1" applyFont="1"/>
    <xf numFmtId="0" fontId="3" fillId="0" borderId="13" xfId="1" applyFont="1" applyBorder="1"/>
    <xf numFmtId="0" fontId="3" fillId="0" borderId="36" xfId="1" applyFont="1" applyBorder="1"/>
    <xf numFmtId="0" fontId="3" fillId="0" borderId="37" xfId="1" applyFont="1" applyBorder="1"/>
    <xf numFmtId="0" fontId="3" fillId="0" borderId="38" xfId="1" applyFont="1" applyBorder="1"/>
    <xf numFmtId="0" fontId="3" fillId="0" borderId="39" xfId="1" applyFont="1" applyBorder="1"/>
    <xf numFmtId="166" fontId="3" fillId="0" borderId="40" xfId="1" applyNumberFormat="1" applyFont="1" applyBorder="1" applyAlignment="1">
      <alignment horizontal="right"/>
    </xf>
    <xf numFmtId="0" fontId="3" fillId="0" borderId="40" xfId="1" applyFont="1" applyBorder="1"/>
    <xf numFmtId="0" fontId="3" fillId="0" borderId="9" xfId="1" applyFont="1" applyBorder="1"/>
    <xf numFmtId="166" fontId="3" fillId="0" borderId="8" xfId="1" applyNumberFormat="1" applyFont="1" applyBorder="1" applyAlignment="1">
      <alignment horizontal="right"/>
    </xf>
    <xf numFmtId="0" fontId="9" fillId="2" borderId="28" xfId="1" applyFont="1" applyFill="1" applyBorder="1"/>
    <xf numFmtId="0" fontId="9" fillId="2" borderId="31" xfId="1" applyFont="1" applyFill="1" applyBorder="1"/>
    <xf numFmtId="0" fontId="9" fillId="2" borderId="29" xfId="1" applyFont="1" applyFill="1" applyBorder="1"/>
    <xf numFmtId="0" fontId="11" fillId="0" borderId="0" xfId="1" applyFont="1"/>
    <xf numFmtId="0" fontId="1" fillId="0" borderId="0" xfId="1" applyAlignment="1">
      <alignment vertical="justify"/>
    </xf>
    <xf numFmtId="0" fontId="13" fillId="0" borderId="15" xfId="2" applyBorder="1" applyAlignment="1">
      <alignment horizontal="center"/>
    </xf>
    <xf numFmtId="0" fontId="14" fillId="0" borderId="0" xfId="2" applyFont="1" applyAlignment="1">
      <alignment horizontal="left"/>
    </xf>
    <xf numFmtId="0" fontId="14" fillId="0" borderId="0" xfId="2" applyFont="1"/>
    <xf numFmtId="167" fontId="14" fillId="0" borderId="0" xfId="2" applyNumberFormat="1" applyFont="1" applyAlignment="1">
      <alignment horizontal="left"/>
    </xf>
    <xf numFmtId="0" fontId="15" fillId="0" borderId="44" xfId="2" applyFont="1" applyBorder="1" applyAlignment="1">
      <alignment horizontal="center"/>
    </xf>
    <xf numFmtId="167" fontId="15" fillId="0" borderId="44" xfId="2" applyNumberFormat="1" applyFont="1" applyBorder="1" applyAlignment="1">
      <alignment horizontal="center"/>
    </xf>
    <xf numFmtId="167" fontId="15" fillId="0" borderId="45" xfId="2" applyNumberFormat="1" applyFont="1" applyBorder="1" applyAlignment="1">
      <alignment horizontal="center"/>
    </xf>
    <xf numFmtId="0" fontId="13" fillId="0" borderId="0" xfId="2" applyAlignment="1">
      <alignment horizontal="center"/>
    </xf>
    <xf numFmtId="0" fontId="15" fillId="0" borderId="10" xfId="2" applyFont="1" applyBorder="1" applyAlignment="1">
      <alignment horizontal="center"/>
    </xf>
    <xf numFmtId="167" fontId="15" fillId="0" borderId="10" xfId="2" applyNumberFormat="1" applyFont="1" applyBorder="1" applyAlignment="1">
      <alignment horizontal="center"/>
    </xf>
    <xf numFmtId="167" fontId="15" fillId="0" borderId="11" xfId="2" applyNumberFormat="1" applyFont="1" applyBorder="1" applyAlignment="1">
      <alignment horizontal="center"/>
    </xf>
    <xf numFmtId="0" fontId="15" fillId="0" borderId="47" xfId="2" applyFont="1" applyBorder="1" applyAlignment="1">
      <alignment horizontal="center"/>
    </xf>
    <xf numFmtId="167" fontId="15" fillId="0" borderId="47" xfId="2" applyNumberFormat="1" applyFont="1" applyBorder="1" applyAlignment="1">
      <alignment horizontal="center"/>
    </xf>
    <xf numFmtId="167" fontId="15" fillId="0" borderId="30" xfId="2" applyNumberFormat="1" applyFont="1" applyBorder="1" applyAlignment="1">
      <alignment horizontal="center"/>
    </xf>
    <xf numFmtId="0" fontId="15" fillId="0" borderId="29" xfId="2" applyFont="1" applyBorder="1" applyAlignment="1">
      <alignment horizontal="center"/>
    </xf>
    <xf numFmtId="0" fontId="15" fillId="0" borderId="0" xfId="2" applyFont="1" applyAlignment="1">
      <alignment wrapText="1"/>
    </xf>
    <xf numFmtId="0" fontId="16" fillId="0" borderId="0" xfId="2" applyFont="1" applyAlignment="1">
      <alignment vertical="center"/>
    </xf>
    <xf numFmtId="0" fontId="16" fillId="0" borderId="0" xfId="2" applyFont="1" applyAlignment="1">
      <alignment horizontal="center" vertical="center"/>
    </xf>
    <xf numFmtId="167" fontId="16" fillId="0" borderId="0" xfId="2" applyNumberFormat="1" applyFont="1" applyAlignment="1">
      <alignment horizontal="center"/>
    </xf>
    <xf numFmtId="168" fontId="15" fillId="0" borderId="0" xfId="2" applyNumberFormat="1" applyFont="1"/>
    <xf numFmtId="0" fontId="13" fillId="0" borderId="7" xfId="2" applyBorder="1" applyAlignment="1">
      <alignment horizontal="center"/>
    </xf>
    <xf numFmtId="0" fontId="16" fillId="0" borderId="44" xfId="2" applyFont="1" applyBorder="1" applyAlignment="1">
      <alignment horizontal="left" vertical="center"/>
    </xf>
    <xf numFmtId="0" fontId="16" fillId="2" borderId="44" xfId="2" applyFont="1" applyFill="1" applyBorder="1" applyAlignment="1">
      <alignment horizontal="center" vertical="center"/>
    </xf>
    <xf numFmtId="167" fontId="16" fillId="2" borderId="44" xfId="2" applyNumberFormat="1" applyFont="1" applyFill="1" applyBorder="1" applyAlignment="1">
      <alignment horizontal="center"/>
    </xf>
    <xf numFmtId="168" fontId="15" fillId="2" borderId="44" xfId="2" applyNumberFormat="1" applyFont="1" applyFill="1" applyBorder="1"/>
    <xf numFmtId="168" fontId="15" fillId="2" borderId="45" xfId="2" applyNumberFormat="1" applyFont="1" applyFill="1" applyBorder="1"/>
    <xf numFmtId="0" fontId="13" fillId="0" borderId="0" xfId="2"/>
    <xf numFmtId="168" fontId="15" fillId="2" borderId="11" xfId="2" applyNumberFormat="1" applyFont="1" applyFill="1" applyBorder="1"/>
    <xf numFmtId="0" fontId="1" fillId="0" borderId="10" xfId="2" applyFont="1" applyBorder="1"/>
    <xf numFmtId="168" fontId="1" fillId="0" borderId="10" xfId="2" applyNumberFormat="1" applyFont="1" applyBorder="1"/>
    <xf numFmtId="168" fontId="1" fillId="0" borderId="11" xfId="2" applyNumberFormat="1" applyFont="1" applyBorder="1"/>
    <xf numFmtId="9" fontId="1" fillId="0" borderId="10" xfId="2" applyNumberFormat="1" applyFont="1" applyBorder="1"/>
    <xf numFmtId="0" fontId="1" fillId="0" borderId="0" xfId="2" applyFont="1"/>
    <xf numFmtId="0" fontId="13" fillId="3" borderId="7" xfId="2" applyFill="1" applyBorder="1" applyAlignment="1">
      <alignment horizontal="center"/>
    </xf>
    <xf numFmtId="49" fontId="1" fillId="0" borderId="10" xfId="2" applyNumberFormat="1" applyFont="1" applyBorder="1"/>
    <xf numFmtId="168" fontId="1" fillId="0" borderId="0" xfId="2" applyNumberFormat="1" applyFont="1"/>
    <xf numFmtId="0" fontId="13" fillId="0" borderId="0" xfId="3" applyAlignment="1">
      <alignment wrapText="1"/>
    </xf>
    <xf numFmtId="9" fontId="1" fillId="0" borderId="0" xfId="2" applyNumberFormat="1" applyFont="1"/>
    <xf numFmtId="0" fontId="13" fillId="0" borderId="0" xfId="3"/>
    <xf numFmtId="9" fontId="1" fillId="0" borderId="44" xfId="2" applyNumberFormat="1" applyFont="1" applyBorder="1" applyAlignment="1">
      <alignment vertical="center"/>
    </xf>
    <xf numFmtId="0" fontId="17" fillId="0" borderId="44" xfId="2" applyFont="1" applyBorder="1" applyAlignment="1">
      <alignment vertical="center"/>
    </xf>
    <xf numFmtId="49" fontId="17" fillId="0" borderId="44" xfId="2" applyNumberFormat="1" applyFont="1" applyBorder="1" applyAlignment="1">
      <alignment vertical="center"/>
    </xf>
    <xf numFmtId="168" fontId="1" fillId="0" borderId="44" xfId="2" applyNumberFormat="1" applyFont="1" applyBorder="1" applyAlignment="1">
      <alignment vertical="center"/>
    </xf>
    <xf numFmtId="168" fontId="17" fillId="0" borderId="44" xfId="2" applyNumberFormat="1" applyFont="1" applyBorder="1" applyAlignment="1">
      <alignment vertical="center"/>
    </xf>
    <xf numFmtId="168" fontId="18" fillId="0" borderId="44" xfId="2" applyNumberFormat="1" applyFont="1" applyBorder="1" applyAlignment="1">
      <alignment vertical="center"/>
    </xf>
    <xf numFmtId="168" fontId="18" fillId="0" borderId="45" xfId="2" applyNumberFormat="1" applyFont="1" applyBorder="1" applyAlignment="1">
      <alignment vertical="center"/>
    </xf>
    <xf numFmtId="9" fontId="1" fillId="0" borderId="48" xfId="2" applyNumberFormat="1" applyFont="1" applyBorder="1" applyAlignment="1">
      <alignment vertical="center"/>
    </xf>
    <xf numFmtId="0" fontId="17" fillId="0" borderId="48" xfId="2" applyFont="1" applyBorder="1" applyAlignment="1">
      <alignment vertical="center"/>
    </xf>
    <xf numFmtId="49" fontId="17" fillId="0" borderId="48" xfId="2" applyNumberFormat="1" applyFont="1" applyBorder="1" applyAlignment="1">
      <alignment vertical="center"/>
    </xf>
    <xf numFmtId="168" fontId="1" fillId="0" borderId="48" xfId="2" applyNumberFormat="1" applyFont="1" applyBorder="1" applyAlignment="1">
      <alignment vertical="center"/>
    </xf>
    <xf numFmtId="168" fontId="18" fillId="0" borderId="48" xfId="2" applyNumberFormat="1" applyFont="1" applyBorder="1" applyAlignment="1">
      <alignment vertical="center"/>
    </xf>
    <xf numFmtId="168" fontId="17" fillId="0" borderId="49" xfId="2" applyNumberFormat="1" applyFont="1" applyBorder="1" applyAlignment="1">
      <alignment vertical="center"/>
    </xf>
    <xf numFmtId="9" fontId="1" fillId="2" borderId="22" xfId="2" applyNumberFormat="1" applyFont="1" applyFill="1" applyBorder="1" applyAlignment="1">
      <alignment vertical="center"/>
    </xf>
    <xf numFmtId="0" fontId="1" fillId="2" borderId="22" xfId="2" applyFont="1" applyFill="1" applyBorder="1" applyAlignment="1">
      <alignment vertical="center"/>
    </xf>
    <xf numFmtId="49" fontId="1" fillId="2" borderId="22" xfId="2" applyNumberFormat="1" applyFont="1" applyFill="1" applyBorder="1" applyAlignment="1">
      <alignment vertical="center"/>
    </xf>
    <xf numFmtId="168" fontId="1" fillId="2" borderId="22" xfId="2" applyNumberFormat="1" applyFont="1" applyFill="1" applyBorder="1" applyAlignment="1">
      <alignment vertical="center"/>
    </xf>
    <xf numFmtId="168" fontId="15" fillId="2" borderId="22" xfId="2" applyNumberFormat="1" applyFont="1" applyFill="1" applyBorder="1" applyAlignment="1">
      <alignment vertical="center"/>
    </xf>
    <xf numFmtId="0" fontId="13" fillId="2" borderId="0" xfId="2" applyFill="1"/>
    <xf numFmtId="167" fontId="13" fillId="0" borderId="0" xfId="2" applyNumberFormat="1"/>
    <xf numFmtId="0" fontId="1" fillId="0" borderId="10" xfId="2" applyFont="1" applyBorder="1" applyAlignment="1">
      <alignment wrapText="1"/>
    </xf>
    <xf numFmtId="49" fontId="15" fillId="2" borderId="10" xfId="2" applyNumberFormat="1" applyFont="1" applyFill="1" applyBorder="1" applyAlignment="1">
      <alignment vertical="top"/>
    </xf>
    <xf numFmtId="0" fontId="13" fillId="0" borderId="2" xfId="2" applyBorder="1" applyAlignment="1">
      <alignment horizontal="center"/>
    </xf>
    <xf numFmtId="0" fontId="15" fillId="2" borderId="44" xfId="2" applyFont="1" applyFill="1" applyBorder="1" applyAlignment="1">
      <alignment wrapText="1"/>
    </xf>
    <xf numFmtId="0" fontId="15" fillId="0" borderId="3" xfId="2" applyFont="1" applyBorder="1" applyAlignment="1">
      <alignment horizontal="center" vertical="center"/>
    </xf>
    <xf numFmtId="0" fontId="15" fillId="0" borderId="8" xfId="2" applyFont="1" applyBorder="1" applyAlignment="1">
      <alignment horizontal="center" vertical="center"/>
    </xf>
    <xf numFmtId="0" fontId="13" fillId="0" borderId="43" xfId="2" applyBorder="1" applyAlignment="1">
      <alignment horizontal="center"/>
    </xf>
    <xf numFmtId="0" fontId="13" fillId="0" borderId="46" xfId="2" applyBorder="1" applyAlignment="1">
      <alignment horizontal="center"/>
    </xf>
    <xf numFmtId="0" fontId="13" fillId="3" borderId="2" xfId="2" applyFill="1" applyBorder="1" applyAlignment="1">
      <alignment horizontal="center"/>
    </xf>
    <xf numFmtId="0" fontId="13" fillId="0" borderId="1" xfId="2" applyBorder="1" applyAlignment="1">
      <alignment horizontal="center"/>
    </xf>
    <xf numFmtId="0" fontId="13" fillId="0" borderId="50" xfId="2" applyBorder="1" applyAlignment="1">
      <alignment horizontal="center"/>
    </xf>
    <xf numFmtId="0" fontId="13" fillId="0" borderId="22" xfId="2" applyBorder="1" applyAlignment="1">
      <alignment horizontal="center"/>
    </xf>
    <xf numFmtId="49" fontId="17" fillId="0" borderId="4" xfId="2" applyNumberFormat="1" applyFont="1" applyBorder="1" applyAlignment="1">
      <alignment vertical="top"/>
    </xf>
    <xf numFmtId="49" fontId="17" fillId="0" borderId="39" xfId="2" applyNumberFormat="1" applyFont="1" applyBorder="1" applyAlignment="1">
      <alignment vertical="top"/>
    </xf>
    <xf numFmtId="49" fontId="17" fillId="2" borderId="22" xfId="2" applyNumberFormat="1" applyFont="1" applyFill="1" applyBorder="1" applyAlignment="1">
      <alignment vertical="top"/>
    </xf>
    <xf numFmtId="0" fontId="13" fillId="0" borderId="38" xfId="2" applyBorder="1" applyAlignment="1">
      <alignment horizontal="center"/>
    </xf>
    <xf numFmtId="0" fontId="17" fillId="2" borderId="51" xfId="2" applyFont="1" applyFill="1" applyBorder="1"/>
    <xf numFmtId="0" fontId="13" fillId="2" borderId="52" xfId="2" applyFill="1" applyBorder="1" applyAlignment="1">
      <alignment horizontal="left"/>
    </xf>
    <xf numFmtId="0" fontId="13" fillId="2" borderId="52" xfId="2" applyFill="1" applyBorder="1" applyAlignment="1">
      <alignment horizontal="center"/>
    </xf>
    <xf numFmtId="0" fontId="13" fillId="2" borderId="52" xfId="2" applyFill="1" applyBorder="1"/>
    <xf numFmtId="167" fontId="13" fillId="2" borderId="52" xfId="2" applyNumberFormat="1" applyFill="1" applyBorder="1"/>
    <xf numFmtId="167" fontId="13" fillId="2" borderId="53" xfId="2" applyNumberFormat="1" applyFill="1" applyBorder="1"/>
    <xf numFmtId="0" fontId="13" fillId="3" borderId="21" xfId="2" applyFill="1" applyBorder="1" applyAlignment="1">
      <alignment horizontal="center"/>
    </xf>
    <xf numFmtId="168" fontId="15" fillId="3" borderId="23" xfId="2" applyNumberFormat="1" applyFont="1" applyFill="1" applyBorder="1" applyAlignment="1">
      <alignment vertical="center"/>
    </xf>
    <xf numFmtId="168" fontId="1" fillId="0" borderId="10" xfId="2" quotePrefix="1" applyNumberFormat="1" applyFont="1" applyBorder="1" applyAlignment="1">
      <alignment horizontal="center"/>
    </xf>
    <xf numFmtId="0" fontId="0" fillId="0" borderId="0" xfId="2" applyFont="1" applyAlignment="1">
      <alignment horizontal="center"/>
    </xf>
    <xf numFmtId="9" fontId="1" fillId="3" borderId="10" xfId="2" applyNumberFormat="1" applyFont="1" applyFill="1" applyBorder="1"/>
    <xf numFmtId="0" fontId="1" fillId="3" borderId="10" xfId="2" applyFont="1" applyFill="1" applyBorder="1"/>
    <xf numFmtId="49" fontId="1" fillId="3" borderId="10" xfId="2" applyNumberFormat="1" applyFont="1" applyFill="1" applyBorder="1"/>
    <xf numFmtId="168" fontId="1" fillId="3" borderId="10" xfId="2" applyNumberFormat="1" applyFont="1" applyFill="1" applyBorder="1"/>
    <xf numFmtId="9" fontId="1" fillId="0" borderId="47" xfId="2" applyNumberFormat="1" applyFont="1" applyBorder="1"/>
    <xf numFmtId="49" fontId="1" fillId="0" borderId="47" xfId="2" applyNumberFormat="1" applyFont="1" applyBorder="1"/>
    <xf numFmtId="168" fontId="1" fillId="0" borderId="47" xfId="2" quotePrefix="1" applyNumberFormat="1" applyFont="1" applyBorder="1" applyAlignment="1">
      <alignment horizontal="center"/>
    </xf>
    <xf numFmtId="168" fontId="1" fillId="0" borderId="47" xfId="2" applyNumberFormat="1" applyFont="1" applyBorder="1"/>
    <xf numFmtId="168" fontId="1" fillId="0" borderId="30" xfId="2" applyNumberFormat="1" applyFont="1" applyBorder="1"/>
    <xf numFmtId="0" fontId="0" fillId="0" borderId="7" xfId="2" applyFont="1" applyBorder="1" applyAlignment="1">
      <alignment horizontal="center"/>
    </xf>
    <xf numFmtId="0" fontId="1" fillId="0" borderId="47" xfId="2" applyFont="1" applyBorder="1"/>
    <xf numFmtId="4" fontId="3" fillId="0" borderId="6" xfId="1" applyNumberFormat="1" applyFont="1" applyBorder="1"/>
    <xf numFmtId="4" fontId="3" fillId="0" borderId="30" xfId="1" applyNumberFormat="1" applyFont="1" applyBorder="1"/>
    <xf numFmtId="0" fontId="0" fillId="0" borderId="10" xfId="3" applyFont="1" applyBorder="1" applyAlignment="1">
      <alignment wrapText="1"/>
    </xf>
    <xf numFmtId="0" fontId="13" fillId="0" borderId="10" xfId="3" applyBorder="1" applyAlignment="1">
      <alignment wrapText="1"/>
    </xf>
    <xf numFmtId="0" fontId="13" fillId="0" borderId="10" xfId="2" applyBorder="1" applyAlignment="1">
      <alignment wrapText="1"/>
    </xf>
    <xf numFmtId="0" fontId="1" fillId="0" borderId="47" xfId="3" applyFont="1" applyBorder="1" applyAlignment="1">
      <alignment wrapText="1"/>
    </xf>
    <xf numFmtId="0" fontId="5" fillId="0" borderId="10" xfId="1" applyFont="1" applyBorder="1" applyAlignment="1">
      <alignment horizontal="center"/>
    </xf>
    <xf numFmtId="0" fontId="4" fillId="2" borderId="14" xfId="1" applyFont="1" applyFill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5" fillId="0" borderId="10" xfId="1" applyFont="1" applyBorder="1" applyAlignment="1">
      <alignment horizontal="left"/>
    </xf>
    <xf numFmtId="0" fontId="5" fillId="0" borderId="14" xfId="1" applyFont="1" applyBorder="1" applyAlignment="1">
      <alignment horizontal="left"/>
    </xf>
    <xf numFmtId="0" fontId="1" fillId="0" borderId="0" xfId="1" applyAlignment="1">
      <alignment horizontal="left" wrapText="1"/>
    </xf>
    <xf numFmtId="0" fontId="3" fillId="0" borderId="28" xfId="1" applyFont="1" applyBorder="1" applyAlignment="1">
      <alignment horizontal="center" shrinkToFit="1"/>
    </xf>
    <xf numFmtId="0" fontId="3" fillId="0" borderId="29" xfId="1" applyFont="1" applyBorder="1" applyAlignment="1">
      <alignment horizontal="center" shrinkToFit="1"/>
    </xf>
    <xf numFmtId="168" fontId="3" fillId="0" borderId="14" xfId="1" applyNumberFormat="1" applyFont="1" applyBorder="1" applyAlignment="1">
      <alignment horizontal="right" indent="2"/>
    </xf>
    <xf numFmtId="168" fontId="3" fillId="0" borderId="16" xfId="1" applyNumberFormat="1" applyFont="1" applyBorder="1" applyAlignment="1">
      <alignment horizontal="right" indent="2"/>
    </xf>
    <xf numFmtId="168" fontId="9" fillId="2" borderId="41" xfId="1" applyNumberFormat="1" applyFont="1" applyFill="1" applyBorder="1" applyAlignment="1">
      <alignment horizontal="right" indent="2"/>
    </xf>
    <xf numFmtId="168" fontId="9" fillId="2" borderId="42" xfId="1" applyNumberFormat="1" applyFont="1" applyFill="1" applyBorder="1" applyAlignment="1">
      <alignment horizontal="right" indent="2"/>
    </xf>
    <xf numFmtId="0" fontId="12" fillId="0" borderId="0" xfId="1" applyFont="1" applyAlignment="1">
      <alignment horizontal="left" vertical="top" wrapText="1"/>
    </xf>
    <xf numFmtId="0" fontId="19" fillId="3" borderId="21" xfId="2" applyFont="1" applyFill="1" applyBorder="1" applyAlignment="1">
      <alignment horizontal="center" wrapText="1"/>
    </xf>
    <xf numFmtId="0" fontId="0" fillId="3" borderId="22" xfId="0" applyFill="1" applyBorder="1" applyAlignment="1">
      <alignment wrapText="1"/>
    </xf>
    <xf numFmtId="0" fontId="0" fillId="3" borderId="23" xfId="0" applyFill="1" applyBorder="1" applyAlignment="1">
      <alignment wrapText="1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4" xr:uid="{00000000-0005-0000-0000-000003000000}"/>
    <cellStyle name="normální_ROZPOCET_STA_ZALOZKA" xfId="3" xr:uid="{00000000-0005-0000-0000-00000400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2005\051002_Letiste_Brno\odeslane%20poptavky\AS_ACCES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Nabidky_na_realizace\2007\NR070314_Hrad%20Znojmo_EPS_VaS\ROZP_E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2024\P240103_MOU%20KRO\AS_MOU_D7_KRO_1PP_SLP_PRACOVNI%20ROZPOCET_VZORC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110\BUILDpowerS\Templates\Rozpocty\Sablon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2000\001102_VUT%20Menza%20pod%20Palackeho%20vrchem\SK_komplet\RP\RP_dopl_techn\Rozpo&#269;et_RP_finish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2000\001102_VUT%20Menza%20pod%20Palackeho%20vrchem\SK_komplet\RP\RP_dopl_techn\Finish\PB_finish\PP_SK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2005\051002_Letiste_Brno\ROZPOCET_letis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2020\P200707_MOU%20Paliativni%20pece%20a%20Stacionar_PV_IgH\2_DPS\SO02_DPS_Stacionar_SLP_PRACOVNI%20rozpocet_vzorce_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ESS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"/>
      <sheetName val="EPS"/>
    </sheetNames>
    <sheetDataSet>
      <sheetData sheetId="0">
        <row r="3">
          <cell r="I3">
            <v>1</v>
          </cell>
          <cell r="J3">
            <v>1</v>
          </cell>
        </row>
        <row r="5">
          <cell r="I5">
            <v>1</v>
          </cell>
          <cell r="J5">
            <v>1</v>
          </cell>
        </row>
        <row r="8">
          <cell r="G8">
            <v>0.75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zorObjekt"/>
      <sheetName val="VzorPolozky"/>
      <sheetName val="Krycí list"/>
      <sheetName val="Rekapitulace"/>
      <sheetName val="EKV"/>
      <sheetName val="SK"/>
      <sheetName val="MR"/>
      <sheetName val="EPS"/>
      <sheetName val="Interkom"/>
      <sheetName val="Sestra-pacient"/>
      <sheetName val="free (8)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2">
          <cell r="AA12">
            <v>1.45</v>
          </cell>
          <cell r="AB12">
            <v>1</v>
          </cell>
        </row>
        <row r="87">
          <cell r="AA87">
            <v>1.4</v>
          </cell>
          <cell r="AB87">
            <v>1</v>
          </cell>
        </row>
        <row r="120">
          <cell r="AB120">
            <v>1</v>
          </cell>
        </row>
        <row r="125">
          <cell r="AB125">
            <v>1</v>
          </cell>
        </row>
      </sheetData>
      <sheetData sheetId="5">
        <row r="48">
          <cell r="AA48">
            <v>1.7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lts"/>
      <sheetName val="Proměnné"/>
      <sheetName val="Rozpočet"/>
      <sheetName val="V.V"/>
      <sheetName val="MDF"/>
      <sheetName val="IDF 1"/>
      <sheetName val="IDF 2"/>
      <sheetName val="IDF 3"/>
      <sheetName val="IDF 4"/>
      <sheetName val="IDF 5"/>
      <sheetName val="IDF 6"/>
      <sheetName val="IDF7"/>
      <sheetName val="MIS 200"/>
    </sheetNames>
    <sheetDataSet>
      <sheetData sheetId="0" refreshError="1"/>
      <sheetData sheetId="1" refreshError="1">
        <row r="6">
          <cell r="F6">
            <v>1</v>
          </cell>
        </row>
        <row r="7">
          <cell r="F7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lts"/>
      <sheetName val="Souhrnný rozpočet SK"/>
      <sheetName val="Souhrnný výkaz výměr - SK"/>
      <sheetName val="Přípočet SK k PSP"/>
      <sheetName val="VV SK přípočet k PSP"/>
      <sheetName val="Odpočet SK od PSP"/>
      <sheetName val="VV SK odpočet od PSP"/>
      <sheetName val="Soupis_tras"/>
      <sheetName val="Technologie-kabeláže"/>
      <sheetName val="MDF"/>
      <sheetName val="IDF 1"/>
      <sheetName val="IDF 2"/>
      <sheetName val="IDF 3"/>
      <sheetName val="Souhrnný rozpočet AP"/>
      <sheetName val="Souhrnný výkaz výměr AP"/>
      <sheetName val="Rozpočet AP - přípočet k PSP"/>
      <sheetName val="VV AP - přípočet k PSP"/>
      <sheetName val="CELKEM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"/>
      <sheetName val="EPS-tyco "/>
      <sheetName val="EPS-esser"/>
      <sheetName val="EPS-bosch PCS"/>
      <sheetName val="SK-abbas"/>
      <sheetName val="SK-schneider"/>
      <sheetName val="PA-Philips"/>
      <sheetName val="PA-Zeman"/>
      <sheetName val="PA-Philips PCS"/>
      <sheetName val="ACCESS-honey"/>
      <sheetName val="CCTV-focus"/>
      <sheetName val="CCTV-bosch"/>
      <sheetName val="CCTV-schneider"/>
      <sheetName val="JČ-mobatime"/>
      <sheetName val="IZ-elco"/>
      <sheetName val="IZ-starmon"/>
      <sheetName val="IZ-Chaps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L1">
            <v>1.1499999999999999</v>
          </cell>
          <cell r="M1">
            <v>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zorObjekt"/>
      <sheetName val="VzorPolozky"/>
      <sheetName val="Krycí list"/>
      <sheetName val="Rekapitulace"/>
      <sheetName val="PZTS, EKV, Interkom"/>
      <sheetName val="SK, AP, VSS, TEL"/>
      <sheetName val="MR"/>
      <sheetName val="JČ"/>
      <sheetName val="EPS"/>
      <sheetName val="STA"/>
      <sheetName val="Sestra-pacient"/>
      <sheetName val="Vyvolávací systém"/>
      <sheetName val="free (8)"/>
      <sheetName val="DOPLNIT CHYBÍ"/>
    </sheetNames>
    <sheetDataSet>
      <sheetData sheetId="0" refreshError="1"/>
      <sheetData sheetId="1" refreshError="1"/>
      <sheetData sheetId="2">
        <row r="1">
          <cell r="A1" t="str">
            <v>OCENĚNÝ POLOŽKOVÝ SOUPIS DODÁVEK A PRACÍ S VÝKAZEM VÝMĚR</v>
          </cell>
        </row>
      </sheetData>
      <sheetData sheetId="3">
        <row r="4">
          <cell r="D4" t="str">
            <v>MOU Brno - Stacionář</v>
          </cell>
        </row>
      </sheetData>
      <sheetData sheetId="4" refreshError="1"/>
      <sheetData sheetId="5">
        <row r="14">
          <cell r="AA14">
            <v>1.25</v>
          </cell>
        </row>
      </sheetData>
      <sheetData sheetId="6">
        <row r="40">
          <cell r="AA40">
            <v>1.45</v>
          </cell>
        </row>
      </sheetData>
      <sheetData sheetId="7" refreshError="1"/>
      <sheetData sheetId="8" refreshError="1"/>
      <sheetData sheetId="9" refreshError="1"/>
      <sheetData sheetId="10"/>
      <sheetData sheetId="11">
        <row r="68">
          <cell r="AA68">
            <v>1.4</v>
          </cell>
        </row>
      </sheetData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55"/>
  <sheetViews>
    <sheetView view="pageBreakPreview" topLeftCell="A34" zoomScaleNormal="100" zoomScaleSheetLayoutView="100" workbookViewId="0"/>
  </sheetViews>
  <sheetFormatPr defaultRowHeight="12.75" x14ac:dyDescent="0.2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16384" width="9.140625" style="3"/>
  </cols>
  <sheetData>
    <row r="1" spans="1:54" ht="24.75" customHeight="1" thickBot="1" x14ac:dyDescent="0.25">
      <c r="A1" s="1" t="s">
        <v>159</v>
      </c>
      <c r="B1" s="2"/>
      <c r="C1" s="2"/>
      <c r="D1" s="2"/>
      <c r="E1" s="2"/>
      <c r="F1" s="2"/>
      <c r="G1" s="2"/>
    </row>
    <row r="2" spans="1:54" ht="12.75" customHeight="1" x14ac:dyDescent="0.2">
      <c r="A2" s="4" t="s">
        <v>0</v>
      </c>
      <c r="B2" s="5"/>
      <c r="C2" s="6" t="s">
        <v>1</v>
      </c>
      <c r="D2" s="6"/>
      <c r="E2" s="5" t="s">
        <v>2</v>
      </c>
      <c r="F2" s="7" t="s">
        <v>3</v>
      </c>
      <c r="G2" s="8"/>
    </row>
    <row r="3" spans="1:54" ht="3" customHeight="1" x14ac:dyDescent="0.2">
      <c r="A3" s="9"/>
      <c r="B3" s="10"/>
      <c r="C3" s="11"/>
      <c r="D3" s="11"/>
      <c r="E3" s="10"/>
      <c r="F3" s="12"/>
      <c r="G3" s="13"/>
    </row>
    <row r="4" spans="1:54" ht="12" customHeight="1" x14ac:dyDescent="0.2">
      <c r="A4" s="14" t="s">
        <v>4</v>
      </c>
      <c r="B4" s="10"/>
      <c r="C4" s="11" t="s">
        <v>5</v>
      </c>
      <c r="D4" s="11"/>
      <c r="E4" s="10"/>
      <c r="F4" s="12" t="s">
        <v>6</v>
      </c>
      <c r="G4" s="15"/>
    </row>
    <row r="5" spans="1:54" ht="12.95" customHeight="1" x14ac:dyDescent="0.2">
      <c r="A5" s="16"/>
      <c r="B5" s="17"/>
      <c r="C5" s="18" t="s">
        <v>111</v>
      </c>
      <c r="D5" s="19"/>
      <c r="E5" s="20"/>
      <c r="F5" s="12" t="s">
        <v>7</v>
      </c>
      <c r="G5" s="13"/>
    </row>
    <row r="6" spans="1:54" ht="12.95" customHeight="1" x14ac:dyDescent="0.2">
      <c r="A6" s="14" t="s">
        <v>8</v>
      </c>
      <c r="B6" s="10"/>
      <c r="C6" s="11" t="s">
        <v>9</v>
      </c>
      <c r="D6" s="11"/>
      <c r="E6" s="10"/>
      <c r="F6" s="12" t="s">
        <v>10</v>
      </c>
      <c r="G6" s="21">
        <v>0</v>
      </c>
    </row>
    <row r="7" spans="1:54" ht="39" customHeight="1" x14ac:dyDescent="0.2">
      <c r="A7" s="22"/>
      <c r="B7" s="23"/>
      <c r="C7" s="187" t="s">
        <v>156</v>
      </c>
      <c r="D7" s="188"/>
      <c r="E7" s="189"/>
      <c r="F7" s="24" t="s">
        <v>11</v>
      </c>
      <c r="G7" s="21">
        <f>IF(PocetMJ=0,,ROUND((F30+F32)/PocetMJ,1))</f>
        <v>0</v>
      </c>
    </row>
    <row r="8" spans="1:54" x14ac:dyDescent="0.2">
      <c r="A8" s="25" t="s">
        <v>12</v>
      </c>
      <c r="B8" s="12"/>
      <c r="C8" s="190" t="s">
        <v>13</v>
      </c>
      <c r="D8" s="190"/>
      <c r="E8" s="191"/>
      <c r="F8" s="12" t="s">
        <v>14</v>
      </c>
      <c r="G8" s="26" t="s">
        <v>79</v>
      </c>
    </row>
    <row r="9" spans="1:54" x14ac:dyDescent="0.2">
      <c r="A9" s="25" t="s">
        <v>15</v>
      </c>
      <c r="B9" s="12"/>
      <c r="C9" s="190" t="str">
        <f>Projektant</f>
        <v>ASEC - elektrosystémy s.r.o.</v>
      </c>
      <c r="D9" s="190"/>
      <c r="E9" s="191"/>
      <c r="F9" s="12"/>
      <c r="G9" s="26"/>
    </row>
    <row r="10" spans="1:54" x14ac:dyDescent="0.2">
      <c r="A10" s="25" t="s">
        <v>16</v>
      </c>
      <c r="B10" s="12"/>
      <c r="C10" s="190" t="s">
        <v>112</v>
      </c>
      <c r="D10" s="190"/>
      <c r="E10" s="190"/>
      <c r="F10" s="12"/>
      <c r="G10" s="27"/>
    </row>
    <row r="11" spans="1:54" ht="13.5" customHeight="1" x14ac:dyDescent="0.2">
      <c r="A11" s="25" t="s">
        <v>17</v>
      </c>
      <c r="B11" s="12"/>
      <c r="C11" s="190"/>
      <c r="D11" s="190"/>
      <c r="E11" s="190"/>
      <c r="F11" s="12" t="s">
        <v>18</v>
      </c>
      <c r="G11" s="28" t="s">
        <v>113</v>
      </c>
      <c r="AX11" s="29"/>
      <c r="AY11" s="29"/>
      <c r="AZ11" s="29"/>
      <c r="BA11" s="29"/>
      <c r="BB11" s="29"/>
    </row>
    <row r="12" spans="1:54" ht="12.75" customHeight="1" x14ac:dyDescent="0.2">
      <c r="A12" s="30" t="s">
        <v>19</v>
      </c>
      <c r="B12" s="10"/>
      <c r="C12" s="186"/>
      <c r="D12" s="186"/>
      <c r="E12" s="186"/>
      <c r="F12" s="31" t="s">
        <v>20</v>
      </c>
      <c r="G12" s="32"/>
    </row>
    <row r="13" spans="1:54" ht="28.5" customHeight="1" thickBot="1" x14ac:dyDescent="0.25">
      <c r="A13" s="33" t="s">
        <v>21</v>
      </c>
      <c r="B13" s="34"/>
      <c r="C13" s="34"/>
      <c r="D13" s="34"/>
      <c r="E13" s="35"/>
      <c r="F13" s="35"/>
      <c r="G13" s="36"/>
    </row>
    <row r="14" spans="1:54" ht="17.25" customHeight="1" thickBot="1" x14ac:dyDescent="0.25">
      <c r="A14" s="37" t="s">
        <v>22</v>
      </c>
      <c r="B14" s="38"/>
      <c r="C14" s="39"/>
      <c r="D14" s="40" t="s">
        <v>23</v>
      </c>
      <c r="E14" s="41"/>
      <c r="F14" s="41"/>
      <c r="G14" s="39"/>
    </row>
    <row r="15" spans="1:54" ht="15.95" customHeight="1" x14ac:dyDescent="0.2">
      <c r="A15" s="42"/>
      <c r="B15" s="43" t="s">
        <v>24</v>
      </c>
      <c r="C15" s="180">
        <v>0</v>
      </c>
      <c r="D15" s="45"/>
      <c r="E15" s="46"/>
      <c r="F15" s="47"/>
      <c r="G15" s="44"/>
    </row>
    <row r="16" spans="1:54" ht="15.95" customHeight="1" x14ac:dyDescent="0.2">
      <c r="A16" s="42" t="s">
        <v>25</v>
      </c>
      <c r="B16" s="43" t="s">
        <v>26</v>
      </c>
      <c r="C16" s="180">
        <v>0</v>
      </c>
      <c r="D16" s="9"/>
      <c r="E16" s="48"/>
      <c r="F16" s="49"/>
      <c r="G16" s="44"/>
    </row>
    <row r="17" spans="1:14" ht="15.95" customHeight="1" x14ac:dyDescent="0.2">
      <c r="A17" s="42" t="s">
        <v>27</v>
      </c>
      <c r="B17" s="43" t="s">
        <v>28</v>
      </c>
      <c r="C17" s="180">
        <f>SLP!I7</f>
        <v>0</v>
      </c>
      <c r="D17" s="9"/>
      <c r="E17" s="48"/>
      <c r="F17" s="49"/>
      <c r="G17" s="44"/>
    </row>
    <row r="18" spans="1:14" ht="15.95" customHeight="1" x14ac:dyDescent="0.2">
      <c r="A18" s="50" t="s">
        <v>29</v>
      </c>
      <c r="B18" s="51" t="s">
        <v>30</v>
      </c>
      <c r="C18" s="180">
        <f>SLP!G7</f>
        <v>0</v>
      </c>
      <c r="D18" s="9"/>
      <c r="E18" s="48"/>
      <c r="F18" s="49"/>
      <c r="G18" s="44"/>
    </row>
    <row r="19" spans="1:14" ht="15.95" customHeight="1" x14ac:dyDescent="0.2">
      <c r="A19" s="52" t="s">
        <v>31</v>
      </c>
      <c r="B19" s="43"/>
      <c r="C19" s="180">
        <f>SUM(C15:C18)</f>
        <v>0</v>
      </c>
      <c r="D19" s="9"/>
      <c r="E19" s="48"/>
      <c r="F19" s="49"/>
      <c r="G19" s="44"/>
    </row>
    <row r="20" spans="1:14" ht="15.95" customHeight="1" x14ac:dyDescent="0.2">
      <c r="A20" s="52"/>
      <c r="B20" s="43"/>
      <c r="C20" s="180"/>
      <c r="D20" s="9"/>
      <c r="E20" s="48"/>
      <c r="F20" s="49"/>
      <c r="G20" s="44"/>
    </row>
    <row r="21" spans="1:14" ht="15.95" customHeight="1" x14ac:dyDescent="0.2">
      <c r="A21" s="52" t="s">
        <v>32</v>
      </c>
      <c r="B21" s="43"/>
      <c r="C21" s="180"/>
      <c r="D21" s="9"/>
      <c r="E21" s="48"/>
      <c r="F21" s="49"/>
      <c r="G21" s="44"/>
      <c r="N21" s="53"/>
    </row>
    <row r="22" spans="1:14" ht="15.95" customHeight="1" x14ac:dyDescent="0.2">
      <c r="A22" s="54" t="s">
        <v>33</v>
      </c>
      <c r="B22" s="55"/>
      <c r="C22" s="180">
        <f>C19+C21</f>
        <v>0</v>
      </c>
      <c r="D22" s="9" t="s">
        <v>34</v>
      </c>
      <c r="E22" s="48"/>
      <c r="F22" s="49"/>
      <c r="G22" s="44"/>
    </row>
    <row r="23" spans="1:14" ht="15.95" customHeight="1" thickBot="1" x14ac:dyDescent="0.25">
      <c r="A23" s="193" t="s">
        <v>35</v>
      </c>
      <c r="B23" s="194"/>
      <c r="C23" s="181">
        <f>C19+C21+G23</f>
        <v>0</v>
      </c>
      <c r="D23" s="56" t="s">
        <v>36</v>
      </c>
      <c r="E23" s="57"/>
      <c r="F23" s="58"/>
      <c r="G23" s="180">
        <f>SLP!I85</f>
        <v>0</v>
      </c>
    </row>
    <row r="24" spans="1:14" x14ac:dyDescent="0.2">
      <c r="A24" s="59" t="s">
        <v>37</v>
      </c>
      <c r="B24" s="60"/>
      <c r="C24" s="61"/>
      <c r="D24" s="60" t="s">
        <v>38</v>
      </c>
      <c r="E24" s="60"/>
      <c r="F24" s="62" t="s">
        <v>39</v>
      </c>
      <c r="G24" s="63"/>
    </row>
    <row r="25" spans="1:14" x14ac:dyDescent="0.2">
      <c r="A25" s="54" t="s">
        <v>40</v>
      </c>
      <c r="B25" s="55"/>
      <c r="C25" s="64" t="s">
        <v>41</v>
      </c>
      <c r="D25" s="55" t="s">
        <v>40</v>
      </c>
      <c r="E25" s="55"/>
      <c r="F25" s="65" t="s">
        <v>40</v>
      </c>
      <c r="G25" s="66"/>
    </row>
    <row r="26" spans="1:14" ht="37.5" customHeight="1" x14ac:dyDescent="0.2">
      <c r="A26" s="54" t="s">
        <v>42</v>
      </c>
      <c r="B26" s="67"/>
      <c r="C26" s="68">
        <v>45536</v>
      </c>
      <c r="D26" s="55" t="s">
        <v>42</v>
      </c>
      <c r="E26" s="55"/>
      <c r="F26" s="65" t="s">
        <v>42</v>
      </c>
      <c r="G26" s="66"/>
    </row>
    <row r="27" spans="1:14" x14ac:dyDescent="0.2">
      <c r="A27" s="54"/>
      <c r="B27" s="69"/>
      <c r="C27" s="70"/>
      <c r="D27" s="55"/>
      <c r="E27" s="55"/>
      <c r="F27" s="65"/>
      <c r="G27" s="66"/>
    </row>
    <row r="28" spans="1:14" x14ac:dyDescent="0.2">
      <c r="A28" s="54" t="s">
        <v>43</v>
      </c>
      <c r="B28" s="55"/>
      <c r="C28" s="70"/>
      <c r="D28" s="65" t="s">
        <v>44</v>
      </c>
      <c r="E28" s="70"/>
      <c r="F28" s="55" t="s">
        <v>44</v>
      </c>
      <c r="G28" s="66"/>
    </row>
    <row r="29" spans="1:14" ht="69" customHeight="1" x14ac:dyDescent="0.2">
      <c r="A29" s="54"/>
      <c r="B29" s="55"/>
      <c r="C29" s="71"/>
      <c r="D29" s="72"/>
      <c r="E29" s="71"/>
      <c r="F29" s="55"/>
      <c r="G29" s="66"/>
    </row>
    <row r="30" spans="1:14" x14ac:dyDescent="0.2">
      <c r="A30" s="73" t="s">
        <v>45</v>
      </c>
      <c r="B30" s="74"/>
      <c r="C30" s="75">
        <v>21</v>
      </c>
      <c r="D30" s="74" t="s">
        <v>46</v>
      </c>
      <c r="E30" s="76"/>
      <c r="F30" s="195">
        <f>C23-F32</f>
        <v>0</v>
      </c>
      <c r="G30" s="196"/>
    </row>
    <row r="31" spans="1:14" x14ac:dyDescent="0.2">
      <c r="A31" s="73" t="s">
        <v>47</v>
      </c>
      <c r="B31" s="74"/>
      <c r="C31" s="75">
        <f>SazbaDPH1</f>
        <v>21</v>
      </c>
      <c r="D31" s="74" t="s">
        <v>48</v>
      </c>
      <c r="E31" s="76"/>
      <c r="F31" s="195">
        <f>ROUND(PRODUCT(F30,C31/100),2)</f>
        <v>0</v>
      </c>
      <c r="G31" s="196"/>
    </row>
    <row r="32" spans="1:14" x14ac:dyDescent="0.2">
      <c r="A32" s="73" t="s">
        <v>45</v>
      </c>
      <c r="B32" s="74"/>
      <c r="C32" s="75">
        <v>0</v>
      </c>
      <c r="D32" s="74" t="s">
        <v>48</v>
      </c>
      <c r="E32" s="76"/>
      <c r="F32" s="195">
        <v>0</v>
      </c>
      <c r="G32" s="196"/>
    </row>
    <row r="33" spans="1:8" x14ac:dyDescent="0.2">
      <c r="A33" s="73" t="s">
        <v>47</v>
      </c>
      <c r="B33" s="77"/>
      <c r="C33" s="78">
        <f>SazbaDPH2</f>
        <v>0</v>
      </c>
      <c r="D33" s="74" t="s">
        <v>48</v>
      </c>
      <c r="E33" s="49"/>
      <c r="F33" s="195">
        <f>ROUND(PRODUCT(F32,C33/100),0)</f>
        <v>0</v>
      </c>
      <c r="G33" s="196"/>
    </row>
    <row r="34" spans="1:8" s="82" customFormat="1" ht="19.5" customHeight="1" thickBot="1" x14ac:dyDescent="0.3">
      <c r="A34" s="79" t="s">
        <v>49</v>
      </c>
      <c r="B34" s="80"/>
      <c r="C34" s="80"/>
      <c r="D34" s="80"/>
      <c r="E34" s="81"/>
      <c r="F34" s="197">
        <f>ROUND(SUM(F30:F33),2)</f>
        <v>0</v>
      </c>
      <c r="G34" s="198"/>
    </row>
    <row r="36" spans="1:8" x14ac:dyDescent="0.2">
      <c r="A36" s="3" t="s">
        <v>50</v>
      </c>
      <c r="H36" s="3" t="s">
        <v>51</v>
      </c>
    </row>
    <row r="37" spans="1:8" ht="14.25" customHeight="1" x14ac:dyDescent="0.2">
      <c r="B37" s="199"/>
      <c r="C37" s="199"/>
      <c r="D37" s="199"/>
      <c r="E37" s="199"/>
      <c r="F37" s="199"/>
      <c r="G37" s="199"/>
      <c r="H37" s="3" t="s">
        <v>51</v>
      </c>
    </row>
    <row r="38" spans="1:8" ht="12.75" customHeight="1" x14ac:dyDescent="0.2">
      <c r="A38" s="83"/>
      <c r="B38" s="199"/>
      <c r="C38" s="199"/>
      <c r="D38" s="199"/>
      <c r="E38" s="199"/>
      <c r="F38" s="199"/>
      <c r="G38" s="199"/>
      <c r="H38" s="3" t="s">
        <v>51</v>
      </c>
    </row>
    <row r="39" spans="1:8" x14ac:dyDescent="0.2">
      <c r="A39" s="83"/>
      <c r="B39" s="199"/>
      <c r="C39" s="199"/>
      <c r="D39" s="199"/>
      <c r="E39" s="199"/>
      <c r="F39" s="199"/>
      <c r="G39" s="199"/>
      <c r="H39" s="3" t="s">
        <v>51</v>
      </c>
    </row>
    <row r="40" spans="1:8" x14ac:dyDescent="0.2">
      <c r="A40" s="83"/>
      <c r="B40" s="199"/>
      <c r="C40" s="199"/>
      <c r="D40" s="199"/>
      <c r="E40" s="199"/>
      <c r="F40" s="199"/>
      <c r="G40" s="199"/>
      <c r="H40" s="3" t="s">
        <v>51</v>
      </c>
    </row>
    <row r="41" spans="1:8" x14ac:dyDescent="0.2">
      <c r="A41" s="83"/>
      <c r="B41" s="199"/>
      <c r="C41" s="199"/>
      <c r="D41" s="199"/>
      <c r="E41" s="199"/>
      <c r="F41" s="199"/>
      <c r="G41" s="199"/>
      <c r="H41" s="3" t="s">
        <v>51</v>
      </c>
    </row>
    <row r="42" spans="1:8" x14ac:dyDescent="0.2">
      <c r="A42" s="83"/>
      <c r="B42" s="199"/>
      <c r="C42" s="199"/>
      <c r="D42" s="199"/>
      <c r="E42" s="199"/>
      <c r="F42" s="199"/>
      <c r="G42" s="199"/>
      <c r="H42" s="3" t="s">
        <v>51</v>
      </c>
    </row>
    <row r="43" spans="1:8" x14ac:dyDescent="0.2">
      <c r="A43" s="83"/>
      <c r="B43" s="199"/>
      <c r="C43" s="199"/>
      <c r="D43" s="199"/>
      <c r="E43" s="199"/>
      <c r="F43" s="199"/>
      <c r="G43" s="199"/>
      <c r="H43" s="3" t="s">
        <v>51</v>
      </c>
    </row>
    <row r="44" spans="1:8" x14ac:dyDescent="0.2">
      <c r="A44" s="83"/>
      <c r="B44" s="199"/>
      <c r="C44" s="199"/>
      <c r="D44" s="199"/>
      <c r="E44" s="199"/>
      <c r="F44" s="199"/>
      <c r="G44" s="199"/>
      <c r="H44" s="3" t="s">
        <v>51</v>
      </c>
    </row>
    <row r="45" spans="1:8" ht="0.75" customHeight="1" x14ac:dyDescent="0.2">
      <c r="A45" s="83"/>
      <c r="B45" s="199"/>
      <c r="C45" s="199"/>
      <c r="D45" s="199"/>
      <c r="E45" s="199"/>
      <c r="F45" s="199"/>
      <c r="G45" s="199"/>
      <c r="H45" s="3" t="s">
        <v>51</v>
      </c>
    </row>
    <row r="46" spans="1:8" x14ac:dyDescent="0.2">
      <c r="B46" s="192"/>
      <c r="C46" s="192"/>
      <c r="D46" s="192"/>
      <c r="E46" s="192"/>
      <c r="F46" s="192"/>
      <c r="G46" s="192"/>
    </row>
    <row r="47" spans="1:8" x14ac:dyDescent="0.2">
      <c r="B47" s="192"/>
      <c r="C47" s="192"/>
      <c r="D47" s="192"/>
      <c r="E47" s="192"/>
      <c r="F47" s="192"/>
      <c r="G47" s="192"/>
    </row>
    <row r="48" spans="1:8" x14ac:dyDescent="0.2">
      <c r="B48" s="192"/>
      <c r="C48" s="192"/>
      <c r="D48" s="192"/>
      <c r="E48" s="192"/>
      <c r="F48" s="192"/>
      <c r="G48" s="192"/>
    </row>
    <row r="49" spans="2:7" x14ac:dyDescent="0.2">
      <c r="B49" s="192"/>
      <c r="C49" s="192"/>
      <c r="D49" s="192"/>
      <c r="E49" s="192"/>
      <c r="F49" s="192"/>
      <c r="G49" s="192"/>
    </row>
    <row r="50" spans="2:7" x14ac:dyDescent="0.2">
      <c r="B50" s="192"/>
      <c r="C50" s="192"/>
      <c r="D50" s="192"/>
      <c r="E50" s="192"/>
      <c r="F50" s="192"/>
      <c r="G50" s="192"/>
    </row>
    <row r="51" spans="2:7" x14ac:dyDescent="0.2">
      <c r="B51" s="192"/>
      <c r="C51" s="192"/>
      <c r="D51" s="192"/>
      <c r="E51" s="192"/>
      <c r="F51" s="192"/>
      <c r="G51" s="192"/>
    </row>
    <row r="52" spans="2:7" x14ac:dyDescent="0.2">
      <c r="B52" s="192"/>
      <c r="C52" s="192"/>
      <c r="D52" s="192"/>
      <c r="E52" s="192"/>
      <c r="F52" s="192"/>
      <c r="G52" s="192"/>
    </row>
    <row r="53" spans="2:7" x14ac:dyDescent="0.2">
      <c r="B53" s="192"/>
      <c r="C53" s="192"/>
      <c r="D53" s="192"/>
      <c r="E53" s="192"/>
      <c r="F53" s="192"/>
      <c r="G53" s="192"/>
    </row>
    <row r="54" spans="2:7" x14ac:dyDescent="0.2">
      <c r="B54" s="192"/>
      <c r="C54" s="192"/>
      <c r="D54" s="192"/>
      <c r="E54" s="192"/>
      <c r="F54" s="192"/>
      <c r="G54" s="192"/>
    </row>
    <row r="55" spans="2:7" x14ac:dyDescent="0.2">
      <c r="B55" s="192"/>
      <c r="C55" s="192"/>
      <c r="D55" s="192"/>
      <c r="E55" s="192"/>
      <c r="F55" s="192"/>
      <c r="G55" s="192"/>
    </row>
  </sheetData>
  <mergeCells count="23">
    <mergeCell ref="B51:G51"/>
    <mergeCell ref="B52:G52"/>
    <mergeCell ref="B53:G53"/>
    <mergeCell ref="B54:G54"/>
    <mergeCell ref="B55:G55"/>
    <mergeCell ref="B50:G50"/>
    <mergeCell ref="A23:B23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C12:E12"/>
    <mergeCell ref="C7:E7"/>
    <mergeCell ref="C8:E8"/>
    <mergeCell ref="C9:E9"/>
    <mergeCell ref="C10:E10"/>
    <mergeCell ref="C11:E1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&amp;LZpracováno programem BUILDpower,  © RTS, a.s.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98"/>
  <sheetViews>
    <sheetView tabSelected="1" view="pageBreakPreview" topLeftCell="A77" zoomScaleNormal="100" zoomScaleSheetLayoutView="100" workbookViewId="0">
      <selection activeCell="I85" sqref="I85"/>
    </sheetView>
  </sheetViews>
  <sheetFormatPr defaultRowHeight="12.75" x14ac:dyDescent="0.2"/>
  <cols>
    <col min="1" max="1" width="5.42578125" style="84" customWidth="1"/>
    <col min="2" max="2" width="75.7109375" style="91" customWidth="1"/>
    <col min="3" max="3" width="18.7109375" style="110" hidden="1" customWidth="1"/>
    <col min="4" max="4" width="7.7109375" style="110" customWidth="1"/>
    <col min="5" max="5" width="8.7109375" style="110" customWidth="1"/>
    <col min="6" max="9" width="15.7109375" style="142" customWidth="1"/>
    <col min="10" max="235" width="9.140625" style="110"/>
    <col min="236" max="236" width="5.42578125" style="110" customWidth="1"/>
    <col min="237" max="237" width="75.7109375" style="110" customWidth="1"/>
    <col min="238" max="238" width="0" style="110" hidden="1" customWidth="1"/>
    <col min="239" max="239" width="7.7109375" style="110" customWidth="1"/>
    <col min="240" max="240" width="8.7109375" style="110" customWidth="1"/>
    <col min="241" max="241" width="20.42578125" style="110" bestFit="1" customWidth="1"/>
    <col min="242" max="242" width="15.7109375" style="110" customWidth="1"/>
    <col min="243" max="243" width="16" style="110" customWidth="1"/>
    <col min="244" max="244" width="18.140625" style="110" customWidth="1"/>
    <col min="245" max="245" width="23" style="110" customWidth="1"/>
    <col min="246" max="246" width="15.85546875" style="110" customWidth="1"/>
    <col min="247" max="247" width="16.42578125" style="110" bestFit="1" customWidth="1"/>
    <col min="248" max="248" width="21.42578125" style="110" customWidth="1"/>
    <col min="249" max="249" width="14.7109375" style="110" bestFit="1" customWidth="1"/>
    <col min="250" max="250" width="13.140625" style="110" bestFit="1" customWidth="1"/>
    <col min="251" max="251" width="9.140625" style="110"/>
    <col min="252" max="252" width="16.7109375" style="110" bestFit="1" customWidth="1"/>
    <col min="253" max="253" width="9.140625" style="110"/>
    <col min="254" max="254" width="15" style="110" bestFit="1" customWidth="1"/>
    <col min="255" max="491" width="9.140625" style="110"/>
    <col min="492" max="492" width="5.42578125" style="110" customWidth="1"/>
    <col min="493" max="493" width="75.7109375" style="110" customWidth="1"/>
    <col min="494" max="494" width="0" style="110" hidden="1" customWidth="1"/>
    <col min="495" max="495" width="7.7109375" style="110" customWidth="1"/>
    <col min="496" max="496" width="8.7109375" style="110" customWidth="1"/>
    <col min="497" max="497" width="20.42578125" style="110" bestFit="1" customWidth="1"/>
    <col min="498" max="498" width="15.7109375" style="110" customWidth="1"/>
    <col min="499" max="499" width="16" style="110" customWidth="1"/>
    <col min="500" max="500" width="18.140625" style="110" customWidth="1"/>
    <col min="501" max="501" width="23" style="110" customWidth="1"/>
    <col min="502" max="502" width="15.85546875" style="110" customWidth="1"/>
    <col min="503" max="503" width="16.42578125" style="110" bestFit="1" customWidth="1"/>
    <col min="504" max="504" width="21.42578125" style="110" customWidth="1"/>
    <col min="505" max="505" width="14.7109375" style="110" bestFit="1" customWidth="1"/>
    <col min="506" max="506" width="13.140625" style="110" bestFit="1" customWidth="1"/>
    <col min="507" max="507" width="9.140625" style="110"/>
    <col min="508" max="508" width="16.7109375" style="110" bestFit="1" customWidth="1"/>
    <col min="509" max="509" width="9.140625" style="110"/>
    <col min="510" max="510" width="15" style="110" bestFit="1" customWidth="1"/>
    <col min="511" max="747" width="9.140625" style="110"/>
    <col min="748" max="748" width="5.42578125" style="110" customWidth="1"/>
    <col min="749" max="749" width="75.7109375" style="110" customWidth="1"/>
    <col min="750" max="750" width="0" style="110" hidden="1" customWidth="1"/>
    <col min="751" max="751" width="7.7109375" style="110" customWidth="1"/>
    <col min="752" max="752" width="8.7109375" style="110" customWidth="1"/>
    <col min="753" max="753" width="20.42578125" style="110" bestFit="1" customWidth="1"/>
    <col min="754" max="754" width="15.7109375" style="110" customWidth="1"/>
    <col min="755" max="755" width="16" style="110" customWidth="1"/>
    <col min="756" max="756" width="18.140625" style="110" customWidth="1"/>
    <col min="757" max="757" width="23" style="110" customWidth="1"/>
    <col min="758" max="758" width="15.85546875" style="110" customWidth="1"/>
    <col min="759" max="759" width="16.42578125" style="110" bestFit="1" customWidth="1"/>
    <col min="760" max="760" width="21.42578125" style="110" customWidth="1"/>
    <col min="761" max="761" width="14.7109375" style="110" bestFit="1" customWidth="1"/>
    <col min="762" max="762" width="13.140625" style="110" bestFit="1" customWidth="1"/>
    <col min="763" max="763" width="9.140625" style="110"/>
    <col min="764" max="764" width="16.7109375" style="110" bestFit="1" customWidth="1"/>
    <col min="765" max="765" width="9.140625" style="110"/>
    <col min="766" max="766" width="15" style="110" bestFit="1" customWidth="1"/>
    <col min="767" max="1003" width="9.140625" style="110"/>
    <col min="1004" max="1004" width="5.42578125" style="110" customWidth="1"/>
    <col min="1005" max="1005" width="75.7109375" style="110" customWidth="1"/>
    <col min="1006" max="1006" width="0" style="110" hidden="1" customWidth="1"/>
    <col min="1007" max="1007" width="7.7109375" style="110" customWidth="1"/>
    <col min="1008" max="1008" width="8.7109375" style="110" customWidth="1"/>
    <col min="1009" max="1009" width="20.42578125" style="110" bestFit="1" customWidth="1"/>
    <col min="1010" max="1010" width="15.7109375" style="110" customWidth="1"/>
    <col min="1011" max="1011" width="16" style="110" customWidth="1"/>
    <col min="1012" max="1012" width="18.140625" style="110" customWidth="1"/>
    <col min="1013" max="1013" width="23" style="110" customWidth="1"/>
    <col min="1014" max="1014" width="15.85546875" style="110" customWidth="1"/>
    <col min="1015" max="1015" width="16.42578125" style="110" bestFit="1" customWidth="1"/>
    <col min="1016" max="1016" width="21.42578125" style="110" customWidth="1"/>
    <col min="1017" max="1017" width="14.7109375" style="110" bestFit="1" customWidth="1"/>
    <col min="1018" max="1018" width="13.140625" style="110" bestFit="1" customWidth="1"/>
    <col min="1019" max="1019" width="9.140625" style="110"/>
    <col min="1020" max="1020" width="16.7109375" style="110" bestFit="1" customWidth="1"/>
    <col min="1021" max="1021" width="9.140625" style="110"/>
    <col min="1022" max="1022" width="15" style="110" bestFit="1" customWidth="1"/>
    <col min="1023" max="1259" width="9.140625" style="110"/>
    <col min="1260" max="1260" width="5.42578125" style="110" customWidth="1"/>
    <col min="1261" max="1261" width="75.7109375" style="110" customWidth="1"/>
    <col min="1262" max="1262" width="0" style="110" hidden="1" customWidth="1"/>
    <col min="1263" max="1263" width="7.7109375" style="110" customWidth="1"/>
    <col min="1264" max="1264" width="8.7109375" style="110" customWidth="1"/>
    <col min="1265" max="1265" width="20.42578125" style="110" bestFit="1" customWidth="1"/>
    <col min="1266" max="1266" width="15.7109375" style="110" customWidth="1"/>
    <col min="1267" max="1267" width="16" style="110" customWidth="1"/>
    <col min="1268" max="1268" width="18.140625" style="110" customWidth="1"/>
    <col min="1269" max="1269" width="23" style="110" customWidth="1"/>
    <col min="1270" max="1270" width="15.85546875" style="110" customWidth="1"/>
    <col min="1271" max="1271" width="16.42578125" style="110" bestFit="1" customWidth="1"/>
    <col min="1272" max="1272" width="21.42578125" style="110" customWidth="1"/>
    <col min="1273" max="1273" width="14.7109375" style="110" bestFit="1" customWidth="1"/>
    <col min="1274" max="1274" width="13.140625" style="110" bestFit="1" customWidth="1"/>
    <col min="1275" max="1275" width="9.140625" style="110"/>
    <col min="1276" max="1276" width="16.7109375" style="110" bestFit="1" customWidth="1"/>
    <col min="1277" max="1277" width="9.140625" style="110"/>
    <col min="1278" max="1278" width="15" style="110" bestFit="1" customWidth="1"/>
    <col min="1279" max="1515" width="9.140625" style="110"/>
    <col min="1516" max="1516" width="5.42578125" style="110" customWidth="1"/>
    <col min="1517" max="1517" width="75.7109375" style="110" customWidth="1"/>
    <col min="1518" max="1518" width="0" style="110" hidden="1" customWidth="1"/>
    <col min="1519" max="1519" width="7.7109375" style="110" customWidth="1"/>
    <col min="1520" max="1520" width="8.7109375" style="110" customWidth="1"/>
    <col min="1521" max="1521" width="20.42578125" style="110" bestFit="1" customWidth="1"/>
    <col min="1522" max="1522" width="15.7109375" style="110" customWidth="1"/>
    <col min="1523" max="1523" width="16" style="110" customWidth="1"/>
    <col min="1524" max="1524" width="18.140625" style="110" customWidth="1"/>
    <col min="1525" max="1525" width="23" style="110" customWidth="1"/>
    <col min="1526" max="1526" width="15.85546875" style="110" customWidth="1"/>
    <col min="1527" max="1527" width="16.42578125" style="110" bestFit="1" customWidth="1"/>
    <col min="1528" max="1528" width="21.42578125" style="110" customWidth="1"/>
    <col min="1529" max="1529" width="14.7109375" style="110" bestFit="1" customWidth="1"/>
    <col min="1530" max="1530" width="13.140625" style="110" bestFit="1" customWidth="1"/>
    <col min="1531" max="1531" width="9.140625" style="110"/>
    <col min="1532" max="1532" width="16.7109375" style="110" bestFit="1" customWidth="1"/>
    <col min="1533" max="1533" width="9.140625" style="110"/>
    <col min="1534" max="1534" width="15" style="110" bestFit="1" customWidth="1"/>
    <col min="1535" max="1771" width="9.140625" style="110"/>
    <col min="1772" max="1772" width="5.42578125" style="110" customWidth="1"/>
    <col min="1773" max="1773" width="75.7109375" style="110" customWidth="1"/>
    <col min="1774" max="1774" width="0" style="110" hidden="1" customWidth="1"/>
    <col min="1775" max="1775" width="7.7109375" style="110" customWidth="1"/>
    <col min="1776" max="1776" width="8.7109375" style="110" customWidth="1"/>
    <col min="1777" max="1777" width="20.42578125" style="110" bestFit="1" customWidth="1"/>
    <col min="1778" max="1778" width="15.7109375" style="110" customWidth="1"/>
    <col min="1779" max="1779" width="16" style="110" customWidth="1"/>
    <col min="1780" max="1780" width="18.140625" style="110" customWidth="1"/>
    <col min="1781" max="1781" width="23" style="110" customWidth="1"/>
    <col min="1782" max="1782" width="15.85546875" style="110" customWidth="1"/>
    <col min="1783" max="1783" width="16.42578125" style="110" bestFit="1" customWidth="1"/>
    <col min="1784" max="1784" width="21.42578125" style="110" customWidth="1"/>
    <col min="1785" max="1785" width="14.7109375" style="110" bestFit="1" customWidth="1"/>
    <col min="1786" max="1786" width="13.140625" style="110" bestFit="1" customWidth="1"/>
    <col min="1787" max="1787" width="9.140625" style="110"/>
    <col min="1788" max="1788" width="16.7109375" style="110" bestFit="1" customWidth="1"/>
    <col min="1789" max="1789" width="9.140625" style="110"/>
    <col min="1790" max="1790" width="15" style="110" bestFit="1" customWidth="1"/>
    <col min="1791" max="2027" width="9.140625" style="110"/>
    <col min="2028" max="2028" width="5.42578125" style="110" customWidth="1"/>
    <col min="2029" max="2029" width="75.7109375" style="110" customWidth="1"/>
    <col min="2030" max="2030" width="0" style="110" hidden="1" customWidth="1"/>
    <col min="2031" max="2031" width="7.7109375" style="110" customWidth="1"/>
    <col min="2032" max="2032" width="8.7109375" style="110" customWidth="1"/>
    <col min="2033" max="2033" width="20.42578125" style="110" bestFit="1" customWidth="1"/>
    <col min="2034" max="2034" width="15.7109375" style="110" customWidth="1"/>
    <col min="2035" max="2035" width="16" style="110" customWidth="1"/>
    <col min="2036" max="2036" width="18.140625" style="110" customWidth="1"/>
    <col min="2037" max="2037" width="23" style="110" customWidth="1"/>
    <col min="2038" max="2038" width="15.85546875" style="110" customWidth="1"/>
    <col min="2039" max="2039" width="16.42578125" style="110" bestFit="1" customWidth="1"/>
    <col min="2040" max="2040" width="21.42578125" style="110" customWidth="1"/>
    <col min="2041" max="2041" width="14.7109375" style="110" bestFit="1" customWidth="1"/>
    <col min="2042" max="2042" width="13.140625" style="110" bestFit="1" customWidth="1"/>
    <col min="2043" max="2043" width="9.140625" style="110"/>
    <col min="2044" max="2044" width="16.7109375" style="110" bestFit="1" customWidth="1"/>
    <col min="2045" max="2045" width="9.140625" style="110"/>
    <col min="2046" max="2046" width="15" style="110" bestFit="1" customWidth="1"/>
    <col min="2047" max="2283" width="9.140625" style="110"/>
    <col min="2284" max="2284" width="5.42578125" style="110" customWidth="1"/>
    <col min="2285" max="2285" width="75.7109375" style="110" customWidth="1"/>
    <col min="2286" max="2286" width="0" style="110" hidden="1" customWidth="1"/>
    <col min="2287" max="2287" width="7.7109375" style="110" customWidth="1"/>
    <col min="2288" max="2288" width="8.7109375" style="110" customWidth="1"/>
    <col min="2289" max="2289" width="20.42578125" style="110" bestFit="1" customWidth="1"/>
    <col min="2290" max="2290" width="15.7109375" style="110" customWidth="1"/>
    <col min="2291" max="2291" width="16" style="110" customWidth="1"/>
    <col min="2292" max="2292" width="18.140625" style="110" customWidth="1"/>
    <col min="2293" max="2293" width="23" style="110" customWidth="1"/>
    <col min="2294" max="2294" width="15.85546875" style="110" customWidth="1"/>
    <col min="2295" max="2295" width="16.42578125" style="110" bestFit="1" customWidth="1"/>
    <col min="2296" max="2296" width="21.42578125" style="110" customWidth="1"/>
    <col min="2297" max="2297" width="14.7109375" style="110" bestFit="1" customWidth="1"/>
    <col min="2298" max="2298" width="13.140625" style="110" bestFit="1" customWidth="1"/>
    <col min="2299" max="2299" width="9.140625" style="110"/>
    <col min="2300" max="2300" width="16.7109375" style="110" bestFit="1" customWidth="1"/>
    <col min="2301" max="2301" width="9.140625" style="110"/>
    <col min="2302" max="2302" width="15" style="110" bestFit="1" customWidth="1"/>
    <col min="2303" max="2539" width="9.140625" style="110"/>
    <col min="2540" max="2540" width="5.42578125" style="110" customWidth="1"/>
    <col min="2541" max="2541" width="75.7109375" style="110" customWidth="1"/>
    <col min="2542" max="2542" width="0" style="110" hidden="1" customWidth="1"/>
    <col min="2543" max="2543" width="7.7109375" style="110" customWidth="1"/>
    <col min="2544" max="2544" width="8.7109375" style="110" customWidth="1"/>
    <col min="2545" max="2545" width="20.42578125" style="110" bestFit="1" customWidth="1"/>
    <col min="2546" max="2546" width="15.7109375" style="110" customWidth="1"/>
    <col min="2547" max="2547" width="16" style="110" customWidth="1"/>
    <col min="2548" max="2548" width="18.140625" style="110" customWidth="1"/>
    <col min="2549" max="2549" width="23" style="110" customWidth="1"/>
    <col min="2550" max="2550" width="15.85546875" style="110" customWidth="1"/>
    <col min="2551" max="2551" width="16.42578125" style="110" bestFit="1" customWidth="1"/>
    <col min="2552" max="2552" width="21.42578125" style="110" customWidth="1"/>
    <col min="2553" max="2553" width="14.7109375" style="110" bestFit="1" customWidth="1"/>
    <col min="2554" max="2554" width="13.140625" style="110" bestFit="1" customWidth="1"/>
    <col min="2555" max="2555" width="9.140625" style="110"/>
    <col min="2556" max="2556" width="16.7109375" style="110" bestFit="1" customWidth="1"/>
    <col min="2557" max="2557" width="9.140625" style="110"/>
    <col min="2558" max="2558" width="15" style="110" bestFit="1" customWidth="1"/>
    <col min="2559" max="2795" width="9.140625" style="110"/>
    <col min="2796" max="2796" width="5.42578125" style="110" customWidth="1"/>
    <col min="2797" max="2797" width="75.7109375" style="110" customWidth="1"/>
    <col min="2798" max="2798" width="0" style="110" hidden="1" customWidth="1"/>
    <col min="2799" max="2799" width="7.7109375" style="110" customWidth="1"/>
    <col min="2800" max="2800" width="8.7109375" style="110" customWidth="1"/>
    <col min="2801" max="2801" width="20.42578125" style="110" bestFit="1" customWidth="1"/>
    <col min="2802" max="2802" width="15.7109375" style="110" customWidth="1"/>
    <col min="2803" max="2803" width="16" style="110" customWidth="1"/>
    <col min="2804" max="2804" width="18.140625" style="110" customWidth="1"/>
    <col min="2805" max="2805" width="23" style="110" customWidth="1"/>
    <col min="2806" max="2806" width="15.85546875" style="110" customWidth="1"/>
    <col min="2807" max="2807" width="16.42578125" style="110" bestFit="1" customWidth="1"/>
    <col min="2808" max="2808" width="21.42578125" style="110" customWidth="1"/>
    <col min="2809" max="2809" width="14.7109375" style="110" bestFit="1" customWidth="1"/>
    <col min="2810" max="2810" width="13.140625" style="110" bestFit="1" customWidth="1"/>
    <col min="2811" max="2811" width="9.140625" style="110"/>
    <col min="2812" max="2812" width="16.7109375" style="110" bestFit="1" customWidth="1"/>
    <col min="2813" max="2813" width="9.140625" style="110"/>
    <col min="2814" max="2814" width="15" style="110" bestFit="1" customWidth="1"/>
    <col min="2815" max="3051" width="9.140625" style="110"/>
    <col min="3052" max="3052" width="5.42578125" style="110" customWidth="1"/>
    <col min="3053" max="3053" width="75.7109375" style="110" customWidth="1"/>
    <col min="3054" max="3054" width="0" style="110" hidden="1" customWidth="1"/>
    <col min="3055" max="3055" width="7.7109375" style="110" customWidth="1"/>
    <col min="3056" max="3056" width="8.7109375" style="110" customWidth="1"/>
    <col min="3057" max="3057" width="20.42578125" style="110" bestFit="1" customWidth="1"/>
    <col min="3058" max="3058" width="15.7109375" style="110" customWidth="1"/>
    <col min="3059" max="3059" width="16" style="110" customWidth="1"/>
    <col min="3060" max="3060" width="18.140625" style="110" customWidth="1"/>
    <col min="3061" max="3061" width="23" style="110" customWidth="1"/>
    <col min="3062" max="3062" width="15.85546875" style="110" customWidth="1"/>
    <col min="3063" max="3063" width="16.42578125" style="110" bestFit="1" customWidth="1"/>
    <col min="3064" max="3064" width="21.42578125" style="110" customWidth="1"/>
    <col min="3065" max="3065" width="14.7109375" style="110" bestFit="1" customWidth="1"/>
    <col min="3066" max="3066" width="13.140625" style="110" bestFit="1" customWidth="1"/>
    <col min="3067" max="3067" width="9.140625" style="110"/>
    <col min="3068" max="3068" width="16.7109375" style="110" bestFit="1" customWidth="1"/>
    <col min="3069" max="3069" width="9.140625" style="110"/>
    <col min="3070" max="3070" width="15" style="110" bestFit="1" customWidth="1"/>
    <col min="3071" max="3307" width="9.140625" style="110"/>
    <col min="3308" max="3308" width="5.42578125" style="110" customWidth="1"/>
    <col min="3309" max="3309" width="75.7109375" style="110" customWidth="1"/>
    <col min="3310" max="3310" width="0" style="110" hidden="1" customWidth="1"/>
    <col min="3311" max="3311" width="7.7109375" style="110" customWidth="1"/>
    <col min="3312" max="3312" width="8.7109375" style="110" customWidth="1"/>
    <col min="3313" max="3313" width="20.42578125" style="110" bestFit="1" customWidth="1"/>
    <col min="3314" max="3314" width="15.7109375" style="110" customWidth="1"/>
    <col min="3315" max="3315" width="16" style="110" customWidth="1"/>
    <col min="3316" max="3316" width="18.140625" style="110" customWidth="1"/>
    <col min="3317" max="3317" width="23" style="110" customWidth="1"/>
    <col min="3318" max="3318" width="15.85546875" style="110" customWidth="1"/>
    <col min="3319" max="3319" width="16.42578125" style="110" bestFit="1" customWidth="1"/>
    <col min="3320" max="3320" width="21.42578125" style="110" customWidth="1"/>
    <col min="3321" max="3321" width="14.7109375" style="110" bestFit="1" customWidth="1"/>
    <col min="3322" max="3322" width="13.140625" style="110" bestFit="1" customWidth="1"/>
    <col min="3323" max="3323" width="9.140625" style="110"/>
    <col min="3324" max="3324" width="16.7109375" style="110" bestFit="1" customWidth="1"/>
    <col min="3325" max="3325" width="9.140625" style="110"/>
    <col min="3326" max="3326" width="15" style="110" bestFit="1" customWidth="1"/>
    <col min="3327" max="3563" width="9.140625" style="110"/>
    <col min="3564" max="3564" width="5.42578125" style="110" customWidth="1"/>
    <col min="3565" max="3565" width="75.7109375" style="110" customWidth="1"/>
    <col min="3566" max="3566" width="0" style="110" hidden="1" customWidth="1"/>
    <col min="3567" max="3567" width="7.7109375" style="110" customWidth="1"/>
    <col min="3568" max="3568" width="8.7109375" style="110" customWidth="1"/>
    <col min="3569" max="3569" width="20.42578125" style="110" bestFit="1" customWidth="1"/>
    <col min="3570" max="3570" width="15.7109375" style="110" customWidth="1"/>
    <col min="3571" max="3571" width="16" style="110" customWidth="1"/>
    <col min="3572" max="3572" width="18.140625" style="110" customWidth="1"/>
    <col min="3573" max="3573" width="23" style="110" customWidth="1"/>
    <col min="3574" max="3574" width="15.85546875" style="110" customWidth="1"/>
    <col min="3575" max="3575" width="16.42578125" style="110" bestFit="1" customWidth="1"/>
    <col min="3576" max="3576" width="21.42578125" style="110" customWidth="1"/>
    <col min="3577" max="3577" width="14.7109375" style="110" bestFit="1" customWidth="1"/>
    <col min="3578" max="3578" width="13.140625" style="110" bestFit="1" customWidth="1"/>
    <col min="3579" max="3579" width="9.140625" style="110"/>
    <col min="3580" max="3580" width="16.7109375" style="110" bestFit="1" customWidth="1"/>
    <col min="3581" max="3581" width="9.140625" style="110"/>
    <col min="3582" max="3582" width="15" style="110" bestFit="1" customWidth="1"/>
    <col min="3583" max="3819" width="9.140625" style="110"/>
    <col min="3820" max="3820" width="5.42578125" style="110" customWidth="1"/>
    <col min="3821" max="3821" width="75.7109375" style="110" customWidth="1"/>
    <col min="3822" max="3822" width="0" style="110" hidden="1" customWidth="1"/>
    <col min="3823" max="3823" width="7.7109375" style="110" customWidth="1"/>
    <col min="3824" max="3824" width="8.7109375" style="110" customWidth="1"/>
    <col min="3825" max="3825" width="20.42578125" style="110" bestFit="1" customWidth="1"/>
    <col min="3826" max="3826" width="15.7109375" style="110" customWidth="1"/>
    <col min="3827" max="3827" width="16" style="110" customWidth="1"/>
    <col min="3828" max="3828" width="18.140625" style="110" customWidth="1"/>
    <col min="3829" max="3829" width="23" style="110" customWidth="1"/>
    <col min="3830" max="3830" width="15.85546875" style="110" customWidth="1"/>
    <col min="3831" max="3831" width="16.42578125" style="110" bestFit="1" customWidth="1"/>
    <col min="3832" max="3832" width="21.42578125" style="110" customWidth="1"/>
    <col min="3833" max="3833" width="14.7109375" style="110" bestFit="1" customWidth="1"/>
    <col min="3834" max="3834" width="13.140625" style="110" bestFit="1" customWidth="1"/>
    <col min="3835" max="3835" width="9.140625" style="110"/>
    <col min="3836" max="3836" width="16.7109375" style="110" bestFit="1" customWidth="1"/>
    <col min="3837" max="3837" width="9.140625" style="110"/>
    <col min="3838" max="3838" width="15" style="110" bestFit="1" customWidth="1"/>
    <col min="3839" max="4075" width="9.140625" style="110"/>
    <col min="4076" max="4076" width="5.42578125" style="110" customWidth="1"/>
    <col min="4077" max="4077" width="75.7109375" style="110" customWidth="1"/>
    <col min="4078" max="4078" width="0" style="110" hidden="1" customWidth="1"/>
    <col min="4079" max="4079" width="7.7109375" style="110" customWidth="1"/>
    <col min="4080" max="4080" width="8.7109375" style="110" customWidth="1"/>
    <col min="4081" max="4081" width="20.42578125" style="110" bestFit="1" customWidth="1"/>
    <col min="4082" max="4082" width="15.7109375" style="110" customWidth="1"/>
    <col min="4083" max="4083" width="16" style="110" customWidth="1"/>
    <col min="4084" max="4084" width="18.140625" style="110" customWidth="1"/>
    <col min="4085" max="4085" width="23" style="110" customWidth="1"/>
    <col min="4086" max="4086" width="15.85546875" style="110" customWidth="1"/>
    <col min="4087" max="4087" width="16.42578125" style="110" bestFit="1" customWidth="1"/>
    <col min="4088" max="4088" width="21.42578125" style="110" customWidth="1"/>
    <col min="4089" max="4089" width="14.7109375" style="110" bestFit="1" customWidth="1"/>
    <col min="4090" max="4090" width="13.140625" style="110" bestFit="1" customWidth="1"/>
    <col min="4091" max="4091" width="9.140625" style="110"/>
    <col min="4092" max="4092" width="16.7109375" style="110" bestFit="1" customWidth="1"/>
    <col min="4093" max="4093" width="9.140625" style="110"/>
    <col min="4094" max="4094" width="15" style="110" bestFit="1" customWidth="1"/>
    <col min="4095" max="4331" width="9.140625" style="110"/>
    <col min="4332" max="4332" width="5.42578125" style="110" customWidth="1"/>
    <col min="4333" max="4333" width="75.7109375" style="110" customWidth="1"/>
    <col min="4334" max="4334" width="0" style="110" hidden="1" customWidth="1"/>
    <col min="4335" max="4335" width="7.7109375" style="110" customWidth="1"/>
    <col min="4336" max="4336" width="8.7109375" style="110" customWidth="1"/>
    <col min="4337" max="4337" width="20.42578125" style="110" bestFit="1" customWidth="1"/>
    <col min="4338" max="4338" width="15.7109375" style="110" customWidth="1"/>
    <col min="4339" max="4339" width="16" style="110" customWidth="1"/>
    <col min="4340" max="4340" width="18.140625" style="110" customWidth="1"/>
    <col min="4341" max="4341" width="23" style="110" customWidth="1"/>
    <col min="4342" max="4342" width="15.85546875" style="110" customWidth="1"/>
    <col min="4343" max="4343" width="16.42578125" style="110" bestFit="1" customWidth="1"/>
    <col min="4344" max="4344" width="21.42578125" style="110" customWidth="1"/>
    <col min="4345" max="4345" width="14.7109375" style="110" bestFit="1" customWidth="1"/>
    <col min="4346" max="4346" width="13.140625" style="110" bestFit="1" customWidth="1"/>
    <col min="4347" max="4347" width="9.140625" style="110"/>
    <col min="4348" max="4348" width="16.7109375" style="110" bestFit="1" customWidth="1"/>
    <col min="4349" max="4349" width="9.140625" style="110"/>
    <col min="4350" max="4350" width="15" style="110" bestFit="1" customWidth="1"/>
    <col min="4351" max="4587" width="9.140625" style="110"/>
    <col min="4588" max="4588" width="5.42578125" style="110" customWidth="1"/>
    <col min="4589" max="4589" width="75.7109375" style="110" customWidth="1"/>
    <col min="4590" max="4590" width="0" style="110" hidden="1" customWidth="1"/>
    <col min="4591" max="4591" width="7.7109375" style="110" customWidth="1"/>
    <col min="4592" max="4592" width="8.7109375" style="110" customWidth="1"/>
    <col min="4593" max="4593" width="20.42578125" style="110" bestFit="1" customWidth="1"/>
    <col min="4594" max="4594" width="15.7109375" style="110" customWidth="1"/>
    <col min="4595" max="4595" width="16" style="110" customWidth="1"/>
    <col min="4596" max="4596" width="18.140625" style="110" customWidth="1"/>
    <col min="4597" max="4597" width="23" style="110" customWidth="1"/>
    <col min="4598" max="4598" width="15.85546875" style="110" customWidth="1"/>
    <col min="4599" max="4599" width="16.42578125" style="110" bestFit="1" customWidth="1"/>
    <col min="4600" max="4600" width="21.42578125" style="110" customWidth="1"/>
    <col min="4601" max="4601" width="14.7109375" style="110" bestFit="1" customWidth="1"/>
    <col min="4602" max="4602" width="13.140625" style="110" bestFit="1" customWidth="1"/>
    <col min="4603" max="4603" width="9.140625" style="110"/>
    <col min="4604" max="4604" width="16.7109375" style="110" bestFit="1" customWidth="1"/>
    <col min="4605" max="4605" width="9.140625" style="110"/>
    <col min="4606" max="4606" width="15" style="110" bestFit="1" customWidth="1"/>
    <col min="4607" max="4843" width="9.140625" style="110"/>
    <col min="4844" max="4844" width="5.42578125" style="110" customWidth="1"/>
    <col min="4845" max="4845" width="75.7109375" style="110" customWidth="1"/>
    <col min="4846" max="4846" width="0" style="110" hidden="1" customWidth="1"/>
    <col min="4847" max="4847" width="7.7109375" style="110" customWidth="1"/>
    <col min="4848" max="4848" width="8.7109375" style="110" customWidth="1"/>
    <col min="4849" max="4849" width="20.42578125" style="110" bestFit="1" customWidth="1"/>
    <col min="4850" max="4850" width="15.7109375" style="110" customWidth="1"/>
    <col min="4851" max="4851" width="16" style="110" customWidth="1"/>
    <col min="4852" max="4852" width="18.140625" style="110" customWidth="1"/>
    <col min="4853" max="4853" width="23" style="110" customWidth="1"/>
    <col min="4854" max="4854" width="15.85546875" style="110" customWidth="1"/>
    <col min="4855" max="4855" width="16.42578125" style="110" bestFit="1" customWidth="1"/>
    <col min="4856" max="4856" width="21.42578125" style="110" customWidth="1"/>
    <col min="4857" max="4857" width="14.7109375" style="110" bestFit="1" customWidth="1"/>
    <col min="4858" max="4858" width="13.140625" style="110" bestFit="1" customWidth="1"/>
    <col min="4859" max="4859" width="9.140625" style="110"/>
    <col min="4860" max="4860" width="16.7109375" style="110" bestFit="1" customWidth="1"/>
    <col min="4861" max="4861" width="9.140625" style="110"/>
    <col min="4862" max="4862" width="15" style="110" bestFit="1" customWidth="1"/>
    <col min="4863" max="5099" width="9.140625" style="110"/>
    <col min="5100" max="5100" width="5.42578125" style="110" customWidth="1"/>
    <col min="5101" max="5101" width="75.7109375" style="110" customWidth="1"/>
    <col min="5102" max="5102" width="0" style="110" hidden="1" customWidth="1"/>
    <col min="5103" max="5103" width="7.7109375" style="110" customWidth="1"/>
    <col min="5104" max="5104" width="8.7109375" style="110" customWidth="1"/>
    <col min="5105" max="5105" width="20.42578125" style="110" bestFit="1" customWidth="1"/>
    <col min="5106" max="5106" width="15.7109375" style="110" customWidth="1"/>
    <col min="5107" max="5107" width="16" style="110" customWidth="1"/>
    <col min="5108" max="5108" width="18.140625" style="110" customWidth="1"/>
    <col min="5109" max="5109" width="23" style="110" customWidth="1"/>
    <col min="5110" max="5110" width="15.85546875" style="110" customWidth="1"/>
    <col min="5111" max="5111" width="16.42578125" style="110" bestFit="1" customWidth="1"/>
    <col min="5112" max="5112" width="21.42578125" style="110" customWidth="1"/>
    <col min="5113" max="5113" width="14.7109375" style="110" bestFit="1" customWidth="1"/>
    <col min="5114" max="5114" width="13.140625" style="110" bestFit="1" customWidth="1"/>
    <col min="5115" max="5115" width="9.140625" style="110"/>
    <col min="5116" max="5116" width="16.7109375" style="110" bestFit="1" customWidth="1"/>
    <col min="5117" max="5117" width="9.140625" style="110"/>
    <col min="5118" max="5118" width="15" style="110" bestFit="1" customWidth="1"/>
    <col min="5119" max="5355" width="9.140625" style="110"/>
    <col min="5356" max="5356" width="5.42578125" style="110" customWidth="1"/>
    <col min="5357" max="5357" width="75.7109375" style="110" customWidth="1"/>
    <col min="5358" max="5358" width="0" style="110" hidden="1" customWidth="1"/>
    <col min="5359" max="5359" width="7.7109375" style="110" customWidth="1"/>
    <col min="5360" max="5360" width="8.7109375" style="110" customWidth="1"/>
    <col min="5361" max="5361" width="20.42578125" style="110" bestFit="1" customWidth="1"/>
    <col min="5362" max="5362" width="15.7109375" style="110" customWidth="1"/>
    <col min="5363" max="5363" width="16" style="110" customWidth="1"/>
    <col min="5364" max="5364" width="18.140625" style="110" customWidth="1"/>
    <col min="5365" max="5365" width="23" style="110" customWidth="1"/>
    <col min="5366" max="5366" width="15.85546875" style="110" customWidth="1"/>
    <col min="5367" max="5367" width="16.42578125" style="110" bestFit="1" customWidth="1"/>
    <col min="5368" max="5368" width="21.42578125" style="110" customWidth="1"/>
    <col min="5369" max="5369" width="14.7109375" style="110" bestFit="1" customWidth="1"/>
    <col min="5370" max="5370" width="13.140625" style="110" bestFit="1" customWidth="1"/>
    <col min="5371" max="5371" width="9.140625" style="110"/>
    <col min="5372" max="5372" width="16.7109375" style="110" bestFit="1" customWidth="1"/>
    <col min="5373" max="5373" width="9.140625" style="110"/>
    <col min="5374" max="5374" width="15" style="110" bestFit="1" customWidth="1"/>
    <col min="5375" max="5611" width="9.140625" style="110"/>
    <col min="5612" max="5612" width="5.42578125" style="110" customWidth="1"/>
    <col min="5613" max="5613" width="75.7109375" style="110" customWidth="1"/>
    <col min="5614" max="5614" width="0" style="110" hidden="1" customWidth="1"/>
    <col min="5615" max="5615" width="7.7109375" style="110" customWidth="1"/>
    <col min="5616" max="5616" width="8.7109375" style="110" customWidth="1"/>
    <col min="5617" max="5617" width="20.42578125" style="110" bestFit="1" customWidth="1"/>
    <col min="5618" max="5618" width="15.7109375" style="110" customWidth="1"/>
    <col min="5619" max="5619" width="16" style="110" customWidth="1"/>
    <col min="5620" max="5620" width="18.140625" style="110" customWidth="1"/>
    <col min="5621" max="5621" width="23" style="110" customWidth="1"/>
    <col min="5622" max="5622" width="15.85546875" style="110" customWidth="1"/>
    <col min="5623" max="5623" width="16.42578125" style="110" bestFit="1" customWidth="1"/>
    <col min="5624" max="5624" width="21.42578125" style="110" customWidth="1"/>
    <col min="5625" max="5625" width="14.7109375" style="110" bestFit="1" customWidth="1"/>
    <col min="5626" max="5626" width="13.140625" style="110" bestFit="1" customWidth="1"/>
    <col min="5627" max="5627" width="9.140625" style="110"/>
    <col min="5628" max="5628" width="16.7109375" style="110" bestFit="1" customWidth="1"/>
    <col min="5629" max="5629" width="9.140625" style="110"/>
    <col min="5630" max="5630" width="15" style="110" bestFit="1" customWidth="1"/>
    <col min="5631" max="5867" width="9.140625" style="110"/>
    <col min="5868" max="5868" width="5.42578125" style="110" customWidth="1"/>
    <col min="5869" max="5869" width="75.7109375" style="110" customWidth="1"/>
    <col min="5870" max="5870" width="0" style="110" hidden="1" customWidth="1"/>
    <col min="5871" max="5871" width="7.7109375" style="110" customWidth="1"/>
    <col min="5872" max="5872" width="8.7109375" style="110" customWidth="1"/>
    <col min="5873" max="5873" width="20.42578125" style="110" bestFit="1" customWidth="1"/>
    <col min="5874" max="5874" width="15.7109375" style="110" customWidth="1"/>
    <col min="5875" max="5875" width="16" style="110" customWidth="1"/>
    <col min="5876" max="5876" width="18.140625" style="110" customWidth="1"/>
    <col min="5877" max="5877" width="23" style="110" customWidth="1"/>
    <col min="5878" max="5878" width="15.85546875" style="110" customWidth="1"/>
    <col min="5879" max="5879" width="16.42578125" style="110" bestFit="1" customWidth="1"/>
    <col min="5880" max="5880" width="21.42578125" style="110" customWidth="1"/>
    <col min="5881" max="5881" width="14.7109375" style="110" bestFit="1" customWidth="1"/>
    <col min="5882" max="5882" width="13.140625" style="110" bestFit="1" customWidth="1"/>
    <col min="5883" max="5883" width="9.140625" style="110"/>
    <col min="5884" max="5884" width="16.7109375" style="110" bestFit="1" customWidth="1"/>
    <col min="5885" max="5885" width="9.140625" style="110"/>
    <col min="5886" max="5886" width="15" style="110" bestFit="1" customWidth="1"/>
    <col min="5887" max="6123" width="9.140625" style="110"/>
    <col min="6124" max="6124" width="5.42578125" style="110" customWidth="1"/>
    <col min="6125" max="6125" width="75.7109375" style="110" customWidth="1"/>
    <col min="6126" max="6126" width="0" style="110" hidden="1" customWidth="1"/>
    <col min="6127" max="6127" width="7.7109375" style="110" customWidth="1"/>
    <col min="6128" max="6128" width="8.7109375" style="110" customWidth="1"/>
    <col min="6129" max="6129" width="20.42578125" style="110" bestFit="1" customWidth="1"/>
    <col min="6130" max="6130" width="15.7109375" style="110" customWidth="1"/>
    <col min="6131" max="6131" width="16" style="110" customWidth="1"/>
    <col min="6132" max="6132" width="18.140625" style="110" customWidth="1"/>
    <col min="6133" max="6133" width="23" style="110" customWidth="1"/>
    <col min="6134" max="6134" width="15.85546875" style="110" customWidth="1"/>
    <col min="6135" max="6135" width="16.42578125" style="110" bestFit="1" customWidth="1"/>
    <col min="6136" max="6136" width="21.42578125" style="110" customWidth="1"/>
    <col min="6137" max="6137" width="14.7109375" style="110" bestFit="1" customWidth="1"/>
    <col min="6138" max="6138" width="13.140625" style="110" bestFit="1" customWidth="1"/>
    <col min="6139" max="6139" width="9.140625" style="110"/>
    <col min="6140" max="6140" width="16.7109375" style="110" bestFit="1" customWidth="1"/>
    <col min="6141" max="6141" width="9.140625" style="110"/>
    <col min="6142" max="6142" width="15" style="110" bestFit="1" customWidth="1"/>
    <col min="6143" max="6379" width="9.140625" style="110"/>
    <col min="6380" max="6380" width="5.42578125" style="110" customWidth="1"/>
    <col min="6381" max="6381" width="75.7109375" style="110" customWidth="1"/>
    <col min="6382" max="6382" width="0" style="110" hidden="1" customWidth="1"/>
    <col min="6383" max="6383" width="7.7109375" style="110" customWidth="1"/>
    <col min="6384" max="6384" width="8.7109375" style="110" customWidth="1"/>
    <col min="6385" max="6385" width="20.42578125" style="110" bestFit="1" customWidth="1"/>
    <col min="6386" max="6386" width="15.7109375" style="110" customWidth="1"/>
    <col min="6387" max="6387" width="16" style="110" customWidth="1"/>
    <col min="6388" max="6388" width="18.140625" style="110" customWidth="1"/>
    <col min="6389" max="6389" width="23" style="110" customWidth="1"/>
    <col min="6390" max="6390" width="15.85546875" style="110" customWidth="1"/>
    <col min="6391" max="6391" width="16.42578125" style="110" bestFit="1" customWidth="1"/>
    <col min="6392" max="6392" width="21.42578125" style="110" customWidth="1"/>
    <col min="6393" max="6393" width="14.7109375" style="110" bestFit="1" customWidth="1"/>
    <col min="6394" max="6394" width="13.140625" style="110" bestFit="1" customWidth="1"/>
    <col min="6395" max="6395" width="9.140625" style="110"/>
    <col min="6396" max="6396" width="16.7109375" style="110" bestFit="1" customWidth="1"/>
    <col min="6397" max="6397" width="9.140625" style="110"/>
    <col min="6398" max="6398" width="15" style="110" bestFit="1" customWidth="1"/>
    <col min="6399" max="6635" width="9.140625" style="110"/>
    <col min="6636" max="6636" width="5.42578125" style="110" customWidth="1"/>
    <col min="6637" max="6637" width="75.7109375" style="110" customWidth="1"/>
    <col min="6638" max="6638" width="0" style="110" hidden="1" customWidth="1"/>
    <col min="6639" max="6639" width="7.7109375" style="110" customWidth="1"/>
    <col min="6640" max="6640" width="8.7109375" style="110" customWidth="1"/>
    <col min="6641" max="6641" width="20.42578125" style="110" bestFit="1" customWidth="1"/>
    <col min="6642" max="6642" width="15.7109375" style="110" customWidth="1"/>
    <col min="6643" max="6643" width="16" style="110" customWidth="1"/>
    <col min="6644" max="6644" width="18.140625" style="110" customWidth="1"/>
    <col min="6645" max="6645" width="23" style="110" customWidth="1"/>
    <col min="6646" max="6646" width="15.85546875" style="110" customWidth="1"/>
    <col min="6647" max="6647" width="16.42578125" style="110" bestFit="1" customWidth="1"/>
    <col min="6648" max="6648" width="21.42578125" style="110" customWidth="1"/>
    <col min="6649" max="6649" width="14.7109375" style="110" bestFit="1" customWidth="1"/>
    <col min="6650" max="6650" width="13.140625" style="110" bestFit="1" customWidth="1"/>
    <col min="6651" max="6651" width="9.140625" style="110"/>
    <col min="6652" max="6652" width="16.7109375" style="110" bestFit="1" customWidth="1"/>
    <col min="6653" max="6653" width="9.140625" style="110"/>
    <col min="6654" max="6654" width="15" style="110" bestFit="1" customWidth="1"/>
    <col min="6655" max="6891" width="9.140625" style="110"/>
    <col min="6892" max="6892" width="5.42578125" style="110" customWidth="1"/>
    <col min="6893" max="6893" width="75.7109375" style="110" customWidth="1"/>
    <col min="6894" max="6894" width="0" style="110" hidden="1" customWidth="1"/>
    <col min="6895" max="6895" width="7.7109375" style="110" customWidth="1"/>
    <col min="6896" max="6896" width="8.7109375" style="110" customWidth="1"/>
    <col min="6897" max="6897" width="20.42578125" style="110" bestFit="1" customWidth="1"/>
    <col min="6898" max="6898" width="15.7109375" style="110" customWidth="1"/>
    <col min="6899" max="6899" width="16" style="110" customWidth="1"/>
    <col min="6900" max="6900" width="18.140625" style="110" customWidth="1"/>
    <col min="6901" max="6901" width="23" style="110" customWidth="1"/>
    <col min="6902" max="6902" width="15.85546875" style="110" customWidth="1"/>
    <col min="6903" max="6903" width="16.42578125" style="110" bestFit="1" customWidth="1"/>
    <col min="6904" max="6904" width="21.42578125" style="110" customWidth="1"/>
    <col min="6905" max="6905" width="14.7109375" style="110" bestFit="1" customWidth="1"/>
    <col min="6906" max="6906" width="13.140625" style="110" bestFit="1" customWidth="1"/>
    <col min="6907" max="6907" width="9.140625" style="110"/>
    <col min="6908" max="6908" width="16.7109375" style="110" bestFit="1" customWidth="1"/>
    <col min="6909" max="6909" width="9.140625" style="110"/>
    <col min="6910" max="6910" width="15" style="110" bestFit="1" customWidth="1"/>
    <col min="6911" max="7147" width="9.140625" style="110"/>
    <col min="7148" max="7148" width="5.42578125" style="110" customWidth="1"/>
    <col min="7149" max="7149" width="75.7109375" style="110" customWidth="1"/>
    <col min="7150" max="7150" width="0" style="110" hidden="1" customWidth="1"/>
    <col min="7151" max="7151" width="7.7109375" style="110" customWidth="1"/>
    <col min="7152" max="7152" width="8.7109375" style="110" customWidth="1"/>
    <col min="7153" max="7153" width="20.42578125" style="110" bestFit="1" customWidth="1"/>
    <col min="7154" max="7154" width="15.7109375" style="110" customWidth="1"/>
    <col min="7155" max="7155" width="16" style="110" customWidth="1"/>
    <col min="7156" max="7156" width="18.140625" style="110" customWidth="1"/>
    <col min="7157" max="7157" width="23" style="110" customWidth="1"/>
    <col min="7158" max="7158" width="15.85546875" style="110" customWidth="1"/>
    <col min="7159" max="7159" width="16.42578125" style="110" bestFit="1" customWidth="1"/>
    <col min="7160" max="7160" width="21.42578125" style="110" customWidth="1"/>
    <col min="7161" max="7161" width="14.7109375" style="110" bestFit="1" customWidth="1"/>
    <col min="7162" max="7162" width="13.140625" style="110" bestFit="1" customWidth="1"/>
    <col min="7163" max="7163" width="9.140625" style="110"/>
    <col min="7164" max="7164" width="16.7109375" style="110" bestFit="1" customWidth="1"/>
    <col min="7165" max="7165" width="9.140625" style="110"/>
    <col min="7166" max="7166" width="15" style="110" bestFit="1" customWidth="1"/>
    <col min="7167" max="7403" width="9.140625" style="110"/>
    <col min="7404" max="7404" width="5.42578125" style="110" customWidth="1"/>
    <col min="7405" max="7405" width="75.7109375" style="110" customWidth="1"/>
    <col min="7406" max="7406" width="0" style="110" hidden="1" customWidth="1"/>
    <col min="7407" max="7407" width="7.7109375" style="110" customWidth="1"/>
    <col min="7408" max="7408" width="8.7109375" style="110" customWidth="1"/>
    <col min="7409" max="7409" width="20.42578125" style="110" bestFit="1" customWidth="1"/>
    <col min="7410" max="7410" width="15.7109375" style="110" customWidth="1"/>
    <col min="7411" max="7411" width="16" style="110" customWidth="1"/>
    <col min="7412" max="7412" width="18.140625" style="110" customWidth="1"/>
    <col min="7413" max="7413" width="23" style="110" customWidth="1"/>
    <col min="7414" max="7414" width="15.85546875" style="110" customWidth="1"/>
    <col min="7415" max="7415" width="16.42578125" style="110" bestFit="1" customWidth="1"/>
    <col min="7416" max="7416" width="21.42578125" style="110" customWidth="1"/>
    <col min="7417" max="7417" width="14.7109375" style="110" bestFit="1" customWidth="1"/>
    <col min="7418" max="7418" width="13.140625" style="110" bestFit="1" customWidth="1"/>
    <col min="7419" max="7419" width="9.140625" style="110"/>
    <col min="7420" max="7420" width="16.7109375" style="110" bestFit="1" customWidth="1"/>
    <col min="7421" max="7421" width="9.140625" style="110"/>
    <col min="7422" max="7422" width="15" style="110" bestFit="1" customWidth="1"/>
    <col min="7423" max="7659" width="9.140625" style="110"/>
    <col min="7660" max="7660" width="5.42578125" style="110" customWidth="1"/>
    <col min="7661" max="7661" width="75.7109375" style="110" customWidth="1"/>
    <col min="7662" max="7662" width="0" style="110" hidden="1" customWidth="1"/>
    <col min="7663" max="7663" width="7.7109375" style="110" customWidth="1"/>
    <col min="7664" max="7664" width="8.7109375" style="110" customWidth="1"/>
    <col min="7665" max="7665" width="20.42578125" style="110" bestFit="1" customWidth="1"/>
    <col min="7666" max="7666" width="15.7109375" style="110" customWidth="1"/>
    <col min="7667" max="7667" width="16" style="110" customWidth="1"/>
    <col min="7668" max="7668" width="18.140625" style="110" customWidth="1"/>
    <col min="7669" max="7669" width="23" style="110" customWidth="1"/>
    <col min="7670" max="7670" width="15.85546875" style="110" customWidth="1"/>
    <col min="7671" max="7671" width="16.42578125" style="110" bestFit="1" customWidth="1"/>
    <col min="7672" max="7672" width="21.42578125" style="110" customWidth="1"/>
    <col min="7673" max="7673" width="14.7109375" style="110" bestFit="1" customWidth="1"/>
    <col min="7674" max="7674" width="13.140625" style="110" bestFit="1" customWidth="1"/>
    <col min="7675" max="7675" width="9.140625" style="110"/>
    <col min="7676" max="7676" width="16.7109375" style="110" bestFit="1" customWidth="1"/>
    <col min="7677" max="7677" width="9.140625" style="110"/>
    <col min="7678" max="7678" width="15" style="110" bestFit="1" customWidth="1"/>
    <col min="7679" max="7915" width="9.140625" style="110"/>
    <col min="7916" max="7916" width="5.42578125" style="110" customWidth="1"/>
    <col min="7917" max="7917" width="75.7109375" style="110" customWidth="1"/>
    <col min="7918" max="7918" width="0" style="110" hidden="1" customWidth="1"/>
    <col min="7919" max="7919" width="7.7109375" style="110" customWidth="1"/>
    <col min="7920" max="7920" width="8.7109375" style="110" customWidth="1"/>
    <col min="7921" max="7921" width="20.42578125" style="110" bestFit="1" customWidth="1"/>
    <col min="7922" max="7922" width="15.7109375" style="110" customWidth="1"/>
    <col min="7923" max="7923" width="16" style="110" customWidth="1"/>
    <col min="7924" max="7924" width="18.140625" style="110" customWidth="1"/>
    <col min="7925" max="7925" width="23" style="110" customWidth="1"/>
    <col min="7926" max="7926" width="15.85546875" style="110" customWidth="1"/>
    <col min="7927" max="7927" width="16.42578125" style="110" bestFit="1" customWidth="1"/>
    <col min="7928" max="7928" width="21.42578125" style="110" customWidth="1"/>
    <col min="7929" max="7929" width="14.7109375" style="110" bestFit="1" customWidth="1"/>
    <col min="7930" max="7930" width="13.140625" style="110" bestFit="1" customWidth="1"/>
    <col min="7931" max="7931" width="9.140625" style="110"/>
    <col min="7932" max="7932" width="16.7109375" style="110" bestFit="1" customWidth="1"/>
    <col min="7933" max="7933" width="9.140625" style="110"/>
    <col min="7934" max="7934" width="15" style="110" bestFit="1" customWidth="1"/>
    <col min="7935" max="8171" width="9.140625" style="110"/>
    <col min="8172" max="8172" width="5.42578125" style="110" customWidth="1"/>
    <col min="8173" max="8173" width="75.7109375" style="110" customWidth="1"/>
    <col min="8174" max="8174" width="0" style="110" hidden="1" customWidth="1"/>
    <col min="8175" max="8175" width="7.7109375" style="110" customWidth="1"/>
    <col min="8176" max="8176" width="8.7109375" style="110" customWidth="1"/>
    <col min="8177" max="8177" width="20.42578125" style="110" bestFit="1" customWidth="1"/>
    <col min="8178" max="8178" width="15.7109375" style="110" customWidth="1"/>
    <col min="8179" max="8179" width="16" style="110" customWidth="1"/>
    <col min="8180" max="8180" width="18.140625" style="110" customWidth="1"/>
    <col min="8181" max="8181" width="23" style="110" customWidth="1"/>
    <col min="8182" max="8182" width="15.85546875" style="110" customWidth="1"/>
    <col min="8183" max="8183" width="16.42578125" style="110" bestFit="1" customWidth="1"/>
    <col min="8184" max="8184" width="21.42578125" style="110" customWidth="1"/>
    <col min="8185" max="8185" width="14.7109375" style="110" bestFit="1" customWidth="1"/>
    <col min="8186" max="8186" width="13.140625" style="110" bestFit="1" customWidth="1"/>
    <col min="8187" max="8187" width="9.140625" style="110"/>
    <col min="8188" max="8188" width="16.7109375" style="110" bestFit="1" customWidth="1"/>
    <col min="8189" max="8189" width="9.140625" style="110"/>
    <col min="8190" max="8190" width="15" style="110" bestFit="1" customWidth="1"/>
    <col min="8191" max="8427" width="9.140625" style="110"/>
    <col min="8428" max="8428" width="5.42578125" style="110" customWidth="1"/>
    <col min="8429" max="8429" width="75.7109375" style="110" customWidth="1"/>
    <col min="8430" max="8430" width="0" style="110" hidden="1" customWidth="1"/>
    <col min="8431" max="8431" width="7.7109375" style="110" customWidth="1"/>
    <col min="8432" max="8432" width="8.7109375" style="110" customWidth="1"/>
    <col min="8433" max="8433" width="20.42578125" style="110" bestFit="1" customWidth="1"/>
    <col min="8434" max="8434" width="15.7109375" style="110" customWidth="1"/>
    <col min="8435" max="8435" width="16" style="110" customWidth="1"/>
    <col min="8436" max="8436" width="18.140625" style="110" customWidth="1"/>
    <col min="8437" max="8437" width="23" style="110" customWidth="1"/>
    <col min="8438" max="8438" width="15.85546875" style="110" customWidth="1"/>
    <col min="8439" max="8439" width="16.42578125" style="110" bestFit="1" customWidth="1"/>
    <col min="8440" max="8440" width="21.42578125" style="110" customWidth="1"/>
    <col min="8441" max="8441" width="14.7109375" style="110" bestFit="1" customWidth="1"/>
    <col min="8442" max="8442" width="13.140625" style="110" bestFit="1" customWidth="1"/>
    <col min="8443" max="8443" width="9.140625" style="110"/>
    <col min="8444" max="8444" width="16.7109375" style="110" bestFit="1" customWidth="1"/>
    <col min="8445" max="8445" width="9.140625" style="110"/>
    <col min="8446" max="8446" width="15" style="110" bestFit="1" customWidth="1"/>
    <col min="8447" max="8683" width="9.140625" style="110"/>
    <col min="8684" max="8684" width="5.42578125" style="110" customWidth="1"/>
    <col min="8685" max="8685" width="75.7109375" style="110" customWidth="1"/>
    <col min="8686" max="8686" width="0" style="110" hidden="1" customWidth="1"/>
    <col min="8687" max="8687" width="7.7109375" style="110" customWidth="1"/>
    <col min="8688" max="8688" width="8.7109375" style="110" customWidth="1"/>
    <col min="8689" max="8689" width="20.42578125" style="110" bestFit="1" customWidth="1"/>
    <col min="8690" max="8690" width="15.7109375" style="110" customWidth="1"/>
    <col min="8691" max="8691" width="16" style="110" customWidth="1"/>
    <col min="8692" max="8692" width="18.140625" style="110" customWidth="1"/>
    <col min="8693" max="8693" width="23" style="110" customWidth="1"/>
    <col min="8694" max="8694" width="15.85546875" style="110" customWidth="1"/>
    <col min="8695" max="8695" width="16.42578125" style="110" bestFit="1" customWidth="1"/>
    <col min="8696" max="8696" width="21.42578125" style="110" customWidth="1"/>
    <col min="8697" max="8697" width="14.7109375" style="110" bestFit="1" customWidth="1"/>
    <col min="8698" max="8698" width="13.140625" style="110" bestFit="1" customWidth="1"/>
    <col min="8699" max="8699" width="9.140625" style="110"/>
    <col min="8700" max="8700" width="16.7109375" style="110" bestFit="1" customWidth="1"/>
    <col min="8701" max="8701" width="9.140625" style="110"/>
    <col min="8702" max="8702" width="15" style="110" bestFit="1" customWidth="1"/>
    <col min="8703" max="8939" width="9.140625" style="110"/>
    <col min="8940" max="8940" width="5.42578125" style="110" customWidth="1"/>
    <col min="8941" max="8941" width="75.7109375" style="110" customWidth="1"/>
    <col min="8942" max="8942" width="0" style="110" hidden="1" customWidth="1"/>
    <col min="8943" max="8943" width="7.7109375" style="110" customWidth="1"/>
    <col min="8944" max="8944" width="8.7109375" style="110" customWidth="1"/>
    <col min="8945" max="8945" width="20.42578125" style="110" bestFit="1" customWidth="1"/>
    <col min="8946" max="8946" width="15.7109375" style="110" customWidth="1"/>
    <col min="8947" max="8947" width="16" style="110" customWidth="1"/>
    <col min="8948" max="8948" width="18.140625" style="110" customWidth="1"/>
    <col min="8949" max="8949" width="23" style="110" customWidth="1"/>
    <col min="8950" max="8950" width="15.85546875" style="110" customWidth="1"/>
    <col min="8951" max="8951" width="16.42578125" style="110" bestFit="1" customWidth="1"/>
    <col min="8952" max="8952" width="21.42578125" style="110" customWidth="1"/>
    <col min="8953" max="8953" width="14.7109375" style="110" bestFit="1" customWidth="1"/>
    <col min="8954" max="8954" width="13.140625" style="110" bestFit="1" customWidth="1"/>
    <col min="8955" max="8955" width="9.140625" style="110"/>
    <col min="8956" max="8956" width="16.7109375" style="110" bestFit="1" customWidth="1"/>
    <col min="8957" max="8957" width="9.140625" style="110"/>
    <col min="8958" max="8958" width="15" style="110" bestFit="1" customWidth="1"/>
    <col min="8959" max="9195" width="9.140625" style="110"/>
    <col min="9196" max="9196" width="5.42578125" style="110" customWidth="1"/>
    <col min="9197" max="9197" width="75.7109375" style="110" customWidth="1"/>
    <col min="9198" max="9198" width="0" style="110" hidden="1" customWidth="1"/>
    <col min="9199" max="9199" width="7.7109375" style="110" customWidth="1"/>
    <col min="9200" max="9200" width="8.7109375" style="110" customWidth="1"/>
    <col min="9201" max="9201" width="20.42578125" style="110" bestFit="1" customWidth="1"/>
    <col min="9202" max="9202" width="15.7109375" style="110" customWidth="1"/>
    <col min="9203" max="9203" width="16" style="110" customWidth="1"/>
    <col min="9204" max="9204" width="18.140625" style="110" customWidth="1"/>
    <col min="9205" max="9205" width="23" style="110" customWidth="1"/>
    <col min="9206" max="9206" width="15.85546875" style="110" customWidth="1"/>
    <col min="9207" max="9207" width="16.42578125" style="110" bestFit="1" customWidth="1"/>
    <col min="9208" max="9208" width="21.42578125" style="110" customWidth="1"/>
    <col min="9209" max="9209" width="14.7109375" style="110" bestFit="1" customWidth="1"/>
    <col min="9210" max="9210" width="13.140625" style="110" bestFit="1" customWidth="1"/>
    <col min="9211" max="9211" width="9.140625" style="110"/>
    <col min="9212" max="9212" width="16.7109375" style="110" bestFit="1" customWidth="1"/>
    <col min="9213" max="9213" width="9.140625" style="110"/>
    <col min="9214" max="9214" width="15" style="110" bestFit="1" customWidth="1"/>
    <col min="9215" max="9451" width="9.140625" style="110"/>
    <col min="9452" max="9452" width="5.42578125" style="110" customWidth="1"/>
    <col min="9453" max="9453" width="75.7109375" style="110" customWidth="1"/>
    <col min="9454" max="9454" width="0" style="110" hidden="1" customWidth="1"/>
    <col min="9455" max="9455" width="7.7109375" style="110" customWidth="1"/>
    <col min="9456" max="9456" width="8.7109375" style="110" customWidth="1"/>
    <col min="9457" max="9457" width="20.42578125" style="110" bestFit="1" customWidth="1"/>
    <col min="9458" max="9458" width="15.7109375" style="110" customWidth="1"/>
    <col min="9459" max="9459" width="16" style="110" customWidth="1"/>
    <col min="9460" max="9460" width="18.140625" style="110" customWidth="1"/>
    <col min="9461" max="9461" width="23" style="110" customWidth="1"/>
    <col min="9462" max="9462" width="15.85546875" style="110" customWidth="1"/>
    <col min="9463" max="9463" width="16.42578125" style="110" bestFit="1" customWidth="1"/>
    <col min="9464" max="9464" width="21.42578125" style="110" customWidth="1"/>
    <col min="9465" max="9465" width="14.7109375" style="110" bestFit="1" customWidth="1"/>
    <col min="9466" max="9466" width="13.140625" style="110" bestFit="1" customWidth="1"/>
    <col min="9467" max="9467" width="9.140625" style="110"/>
    <col min="9468" max="9468" width="16.7109375" style="110" bestFit="1" customWidth="1"/>
    <col min="9469" max="9469" width="9.140625" style="110"/>
    <col min="9470" max="9470" width="15" style="110" bestFit="1" customWidth="1"/>
    <col min="9471" max="9707" width="9.140625" style="110"/>
    <col min="9708" max="9708" width="5.42578125" style="110" customWidth="1"/>
    <col min="9709" max="9709" width="75.7109375" style="110" customWidth="1"/>
    <col min="9710" max="9710" width="0" style="110" hidden="1" customWidth="1"/>
    <col min="9711" max="9711" width="7.7109375" style="110" customWidth="1"/>
    <col min="9712" max="9712" width="8.7109375" style="110" customWidth="1"/>
    <col min="9713" max="9713" width="20.42578125" style="110" bestFit="1" customWidth="1"/>
    <col min="9714" max="9714" width="15.7109375" style="110" customWidth="1"/>
    <col min="9715" max="9715" width="16" style="110" customWidth="1"/>
    <col min="9716" max="9716" width="18.140625" style="110" customWidth="1"/>
    <col min="9717" max="9717" width="23" style="110" customWidth="1"/>
    <col min="9718" max="9718" width="15.85546875" style="110" customWidth="1"/>
    <col min="9719" max="9719" width="16.42578125" style="110" bestFit="1" customWidth="1"/>
    <col min="9720" max="9720" width="21.42578125" style="110" customWidth="1"/>
    <col min="9721" max="9721" width="14.7109375" style="110" bestFit="1" customWidth="1"/>
    <col min="9722" max="9722" width="13.140625" style="110" bestFit="1" customWidth="1"/>
    <col min="9723" max="9723" width="9.140625" style="110"/>
    <col min="9724" max="9724" width="16.7109375" style="110" bestFit="1" customWidth="1"/>
    <col min="9725" max="9725" width="9.140625" style="110"/>
    <col min="9726" max="9726" width="15" style="110" bestFit="1" customWidth="1"/>
    <col min="9727" max="9963" width="9.140625" style="110"/>
    <col min="9964" max="9964" width="5.42578125" style="110" customWidth="1"/>
    <col min="9965" max="9965" width="75.7109375" style="110" customWidth="1"/>
    <col min="9966" max="9966" width="0" style="110" hidden="1" customWidth="1"/>
    <col min="9967" max="9967" width="7.7109375" style="110" customWidth="1"/>
    <col min="9968" max="9968" width="8.7109375" style="110" customWidth="1"/>
    <col min="9969" max="9969" width="20.42578125" style="110" bestFit="1" customWidth="1"/>
    <col min="9970" max="9970" width="15.7109375" style="110" customWidth="1"/>
    <col min="9971" max="9971" width="16" style="110" customWidth="1"/>
    <col min="9972" max="9972" width="18.140625" style="110" customWidth="1"/>
    <col min="9973" max="9973" width="23" style="110" customWidth="1"/>
    <col min="9974" max="9974" width="15.85546875" style="110" customWidth="1"/>
    <col min="9975" max="9975" width="16.42578125" style="110" bestFit="1" customWidth="1"/>
    <col min="9976" max="9976" width="21.42578125" style="110" customWidth="1"/>
    <col min="9977" max="9977" width="14.7109375" style="110" bestFit="1" customWidth="1"/>
    <col min="9978" max="9978" width="13.140625" style="110" bestFit="1" customWidth="1"/>
    <col min="9979" max="9979" width="9.140625" style="110"/>
    <col min="9980" max="9980" width="16.7109375" style="110" bestFit="1" customWidth="1"/>
    <col min="9981" max="9981" width="9.140625" style="110"/>
    <col min="9982" max="9982" width="15" style="110" bestFit="1" customWidth="1"/>
    <col min="9983" max="10219" width="9.140625" style="110"/>
    <col min="10220" max="10220" width="5.42578125" style="110" customWidth="1"/>
    <col min="10221" max="10221" width="75.7109375" style="110" customWidth="1"/>
    <col min="10222" max="10222" width="0" style="110" hidden="1" customWidth="1"/>
    <col min="10223" max="10223" width="7.7109375" style="110" customWidth="1"/>
    <col min="10224" max="10224" width="8.7109375" style="110" customWidth="1"/>
    <col min="10225" max="10225" width="20.42578125" style="110" bestFit="1" customWidth="1"/>
    <col min="10226" max="10226" width="15.7109375" style="110" customWidth="1"/>
    <col min="10227" max="10227" width="16" style="110" customWidth="1"/>
    <col min="10228" max="10228" width="18.140625" style="110" customWidth="1"/>
    <col min="10229" max="10229" width="23" style="110" customWidth="1"/>
    <col min="10230" max="10230" width="15.85546875" style="110" customWidth="1"/>
    <col min="10231" max="10231" width="16.42578125" style="110" bestFit="1" customWidth="1"/>
    <col min="10232" max="10232" width="21.42578125" style="110" customWidth="1"/>
    <col min="10233" max="10233" width="14.7109375" style="110" bestFit="1" customWidth="1"/>
    <col min="10234" max="10234" width="13.140625" style="110" bestFit="1" customWidth="1"/>
    <col min="10235" max="10235" width="9.140625" style="110"/>
    <col min="10236" max="10236" width="16.7109375" style="110" bestFit="1" customWidth="1"/>
    <col min="10237" max="10237" width="9.140625" style="110"/>
    <col min="10238" max="10238" width="15" style="110" bestFit="1" customWidth="1"/>
    <col min="10239" max="10475" width="9.140625" style="110"/>
    <col min="10476" max="10476" width="5.42578125" style="110" customWidth="1"/>
    <col min="10477" max="10477" width="75.7109375" style="110" customWidth="1"/>
    <col min="10478" max="10478" width="0" style="110" hidden="1" customWidth="1"/>
    <col min="10479" max="10479" width="7.7109375" style="110" customWidth="1"/>
    <col min="10480" max="10480" width="8.7109375" style="110" customWidth="1"/>
    <col min="10481" max="10481" width="20.42578125" style="110" bestFit="1" customWidth="1"/>
    <col min="10482" max="10482" width="15.7109375" style="110" customWidth="1"/>
    <col min="10483" max="10483" width="16" style="110" customWidth="1"/>
    <col min="10484" max="10484" width="18.140625" style="110" customWidth="1"/>
    <col min="10485" max="10485" width="23" style="110" customWidth="1"/>
    <col min="10486" max="10486" width="15.85546875" style="110" customWidth="1"/>
    <col min="10487" max="10487" width="16.42578125" style="110" bestFit="1" customWidth="1"/>
    <col min="10488" max="10488" width="21.42578125" style="110" customWidth="1"/>
    <col min="10489" max="10489" width="14.7109375" style="110" bestFit="1" customWidth="1"/>
    <col min="10490" max="10490" width="13.140625" style="110" bestFit="1" customWidth="1"/>
    <col min="10491" max="10491" width="9.140625" style="110"/>
    <col min="10492" max="10492" width="16.7109375" style="110" bestFit="1" customWidth="1"/>
    <col min="10493" max="10493" width="9.140625" style="110"/>
    <col min="10494" max="10494" width="15" style="110" bestFit="1" customWidth="1"/>
    <col min="10495" max="10731" width="9.140625" style="110"/>
    <col min="10732" max="10732" width="5.42578125" style="110" customWidth="1"/>
    <col min="10733" max="10733" width="75.7109375" style="110" customWidth="1"/>
    <col min="10734" max="10734" width="0" style="110" hidden="1" customWidth="1"/>
    <col min="10735" max="10735" width="7.7109375" style="110" customWidth="1"/>
    <col min="10736" max="10736" width="8.7109375" style="110" customWidth="1"/>
    <col min="10737" max="10737" width="20.42578125" style="110" bestFit="1" customWidth="1"/>
    <col min="10738" max="10738" width="15.7109375" style="110" customWidth="1"/>
    <col min="10739" max="10739" width="16" style="110" customWidth="1"/>
    <col min="10740" max="10740" width="18.140625" style="110" customWidth="1"/>
    <col min="10741" max="10741" width="23" style="110" customWidth="1"/>
    <col min="10742" max="10742" width="15.85546875" style="110" customWidth="1"/>
    <col min="10743" max="10743" width="16.42578125" style="110" bestFit="1" customWidth="1"/>
    <col min="10744" max="10744" width="21.42578125" style="110" customWidth="1"/>
    <col min="10745" max="10745" width="14.7109375" style="110" bestFit="1" customWidth="1"/>
    <col min="10746" max="10746" width="13.140625" style="110" bestFit="1" customWidth="1"/>
    <col min="10747" max="10747" width="9.140625" style="110"/>
    <col min="10748" max="10748" width="16.7109375" style="110" bestFit="1" customWidth="1"/>
    <col min="10749" max="10749" width="9.140625" style="110"/>
    <col min="10750" max="10750" width="15" style="110" bestFit="1" customWidth="1"/>
    <col min="10751" max="10987" width="9.140625" style="110"/>
    <col min="10988" max="10988" width="5.42578125" style="110" customWidth="1"/>
    <col min="10989" max="10989" width="75.7109375" style="110" customWidth="1"/>
    <col min="10990" max="10990" width="0" style="110" hidden="1" customWidth="1"/>
    <col min="10991" max="10991" width="7.7109375" style="110" customWidth="1"/>
    <col min="10992" max="10992" width="8.7109375" style="110" customWidth="1"/>
    <col min="10993" max="10993" width="20.42578125" style="110" bestFit="1" customWidth="1"/>
    <col min="10994" max="10994" width="15.7109375" style="110" customWidth="1"/>
    <col min="10995" max="10995" width="16" style="110" customWidth="1"/>
    <col min="10996" max="10996" width="18.140625" style="110" customWidth="1"/>
    <col min="10997" max="10997" width="23" style="110" customWidth="1"/>
    <col min="10998" max="10998" width="15.85546875" style="110" customWidth="1"/>
    <col min="10999" max="10999" width="16.42578125" style="110" bestFit="1" customWidth="1"/>
    <col min="11000" max="11000" width="21.42578125" style="110" customWidth="1"/>
    <col min="11001" max="11001" width="14.7109375" style="110" bestFit="1" customWidth="1"/>
    <col min="11002" max="11002" width="13.140625" style="110" bestFit="1" customWidth="1"/>
    <col min="11003" max="11003" width="9.140625" style="110"/>
    <col min="11004" max="11004" width="16.7109375" style="110" bestFit="1" customWidth="1"/>
    <col min="11005" max="11005" width="9.140625" style="110"/>
    <col min="11006" max="11006" width="15" style="110" bestFit="1" customWidth="1"/>
    <col min="11007" max="11243" width="9.140625" style="110"/>
    <col min="11244" max="11244" width="5.42578125" style="110" customWidth="1"/>
    <col min="11245" max="11245" width="75.7109375" style="110" customWidth="1"/>
    <col min="11246" max="11246" width="0" style="110" hidden="1" customWidth="1"/>
    <col min="11247" max="11247" width="7.7109375" style="110" customWidth="1"/>
    <col min="11248" max="11248" width="8.7109375" style="110" customWidth="1"/>
    <col min="11249" max="11249" width="20.42578125" style="110" bestFit="1" customWidth="1"/>
    <col min="11250" max="11250" width="15.7109375" style="110" customWidth="1"/>
    <col min="11251" max="11251" width="16" style="110" customWidth="1"/>
    <col min="11252" max="11252" width="18.140625" style="110" customWidth="1"/>
    <col min="11253" max="11253" width="23" style="110" customWidth="1"/>
    <col min="11254" max="11254" width="15.85546875" style="110" customWidth="1"/>
    <col min="11255" max="11255" width="16.42578125" style="110" bestFit="1" customWidth="1"/>
    <col min="11256" max="11256" width="21.42578125" style="110" customWidth="1"/>
    <col min="11257" max="11257" width="14.7109375" style="110" bestFit="1" customWidth="1"/>
    <col min="11258" max="11258" width="13.140625" style="110" bestFit="1" customWidth="1"/>
    <col min="11259" max="11259" width="9.140625" style="110"/>
    <col min="11260" max="11260" width="16.7109375" style="110" bestFit="1" customWidth="1"/>
    <col min="11261" max="11261" width="9.140625" style="110"/>
    <col min="11262" max="11262" width="15" style="110" bestFit="1" customWidth="1"/>
    <col min="11263" max="11499" width="9.140625" style="110"/>
    <col min="11500" max="11500" width="5.42578125" style="110" customWidth="1"/>
    <col min="11501" max="11501" width="75.7109375" style="110" customWidth="1"/>
    <col min="11502" max="11502" width="0" style="110" hidden="1" customWidth="1"/>
    <col min="11503" max="11503" width="7.7109375" style="110" customWidth="1"/>
    <col min="11504" max="11504" width="8.7109375" style="110" customWidth="1"/>
    <col min="11505" max="11505" width="20.42578125" style="110" bestFit="1" customWidth="1"/>
    <col min="11506" max="11506" width="15.7109375" style="110" customWidth="1"/>
    <col min="11507" max="11507" width="16" style="110" customWidth="1"/>
    <col min="11508" max="11508" width="18.140625" style="110" customWidth="1"/>
    <col min="11509" max="11509" width="23" style="110" customWidth="1"/>
    <col min="11510" max="11510" width="15.85546875" style="110" customWidth="1"/>
    <col min="11511" max="11511" width="16.42578125" style="110" bestFit="1" customWidth="1"/>
    <col min="11512" max="11512" width="21.42578125" style="110" customWidth="1"/>
    <col min="11513" max="11513" width="14.7109375" style="110" bestFit="1" customWidth="1"/>
    <col min="11514" max="11514" width="13.140625" style="110" bestFit="1" customWidth="1"/>
    <col min="11515" max="11515" width="9.140625" style="110"/>
    <col min="11516" max="11516" width="16.7109375" style="110" bestFit="1" customWidth="1"/>
    <col min="11517" max="11517" width="9.140625" style="110"/>
    <col min="11518" max="11518" width="15" style="110" bestFit="1" customWidth="1"/>
    <col min="11519" max="11755" width="9.140625" style="110"/>
    <col min="11756" max="11756" width="5.42578125" style="110" customWidth="1"/>
    <col min="11757" max="11757" width="75.7109375" style="110" customWidth="1"/>
    <col min="11758" max="11758" width="0" style="110" hidden="1" customWidth="1"/>
    <col min="11759" max="11759" width="7.7109375" style="110" customWidth="1"/>
    <col min="11760" max="11760" width="8.7109375" style="110" customWidth="1"/>
    <col min="11761" max="11761" width="20.42578125" style="110" bestFit="1" customWidth="1"/>
    <col min="11762" max="11762" width="15.7109375" style="110" customWidth="1"/>
    <col min="11763" max="11763" width="16" style="110" customWidth="1"/>
    <col min="11764" max="11764" width="18.140625" style="110" customWidth="1"/>
    <col min="11765" max="11765" width="23" style="110" customWidth="1"/>
    <col min="11766" max="11766" width="15.85546875" style="110" customWidth="1"/>
    <col min="11767" max="11767" width="16.42578125" style="110" bestFit="1" customWidth="1"/>
    <col min="11768" max="11768" width="21.42578125" style="110" customWidth="1"/>
    <col min="11769" max="11769" width="14.7109375" style="110" bestFit="1" customWidth="1"/>
    <col min="11770" max="11770" width="13.140625" style="110" bestFit="1" customWidth="1"/>
    <col min="11771" max="11771" width="9.140625" style="110"/>
    <col min="11772" max="11772" width="16.7109375" style="110" bestFit="1" customWidth="1"/>
    <col min="11773" max="11773" width="9.140625" style="110"/>
    <col min="11774" max="11774" width="15" style="110" bestFit="1" customWidth="1"/>
    <col min="11775" max="12011" width="9.140625" style="110"/>
    <col min="12012" max="12012" width="5.42578125" style="110" customWidth="1"/>
    <col min="12013" max="12013" width="75.7109375" style="110" customWidth="1"/>
    <col min="12014" max="12014" width="0" style="110" hidden="1" customWidth="1"/>
    <col min="12015" max="12015" width="7.7109375" style="110" customWidth="1"/>
    <col min="12016" max="12016" width="8.7109375" style="110" customWidth="1"/>
    <col min="12017" max="12017" width="20.42578125" style="110" bestFit="1" customWidth="1"/>
    <col min="12018" max="12018" width="15.7109375" style="110" customWidth="1"/>
    <col min="12019" max="12019" width="16" style="110" customWidth="1"/>
    <col min="12020" max="12020" width="18.140625" style="110" customWidth="1"/>
    <col min="12021" max="12021" width="23" style="110" customWidth="1"/>
    <col min="12022" max="12022" width="15.85546875" style="110" customWidth="1"/>
    <col min="12023" max="12023" width="16.42578125" style="110" bestFit="1" customWidth="1"/>
    <col min="12024" max="12024" width="21.42578125" style="110" customWidth="1"/>
    <col min="12025" max="12025" width="14.7109375" style="110" bestFit="1" customWidth="1"/>
    <col min="12026" max="12026" width="13.140625" style="110" bestFit="1" customWidth="1"/>
    <col min="12027" max="12027" width="9.140625" style="110"/>
    <col min="12028" max="12028" width="16.7109375" style="110" bestFit="1" customWidth="1"/>
    <col min="12029" max="12029" width="9.140625" style="110"/>
    <col min="12030" max="12030" width="15" style="110" bestFit="1" customWidth="1"/>
    <col min="12031" max="12267" width="9.140625" style="110"/>
    <col min="12268" max="12268" width="5.42578125" style="110" customWidth="1"/>
    <col min="12269" max="12269" width="75.7109375" style="110" customWidth="1"/>
    <col min="12270" max="12270" width="0" style="110" hidden="1" customWidth="1"/>
    <col min="12271" max="12271" width="7.7109375" style="110" customWidth="1"/>
    <col min="12272" max="12272" width="8.7109375" style="110" customWidth="1"/>
    <col min="12273" max="12273" width="20.42578125" style="110" bestFit="1" customWidth="1"/>
    <col min="12274" max="12274" width="15.7109375" style="110" customWidth="1"/>
    <col min="12275" max="12275" width="16" style="110" customWidth="1"/>
    <col min="12276" max="12276" width="18.140625" style="110" customWidth="1"/>
    <col min="12277" max="12277" width="23" style="110" customWidth="1"/>
    <col min="12278" max="12278" width="15.85546875" style="110" customWidth="1"/>
    <col min="12279" max="12279" width="16.42578125" style="110" bestFit="1" customWidth="1"/>
    <col min="12280" max="12280" width="21.42578125" style="110" customWidth="1"/>
    <col min="12281" max="12281" width="14.7109375" style="110" bestFit="1" customWidth="1"/>
    <col min="12282" max="12282" width="13.140625" style="110" bestFit="1" customWidth="1"/>
    <col min="12283" max="12283" width="9.140625" style="110"/>
    <col min="12284" max="12284" width="16.7109375" style="110" bestFit="1" customWidth="1"/>
    <col min="12285" max="12285" width="9.140625" style="110"/>
    <col min="12286" max="12286" width="15" style="110" bestFit="1" customWidth="1"/>
    <col min="12287" max="12523" width="9.140625" style="110"/>
    <col min="12524" max="12524" width="5.42578125" style="110" customWidth="1"/>
    <col min="12525" max="12525" width="75.7109375" style="110" customWidth="1"/>
    <col min="12526" max="12526" width="0" style="110" hidden="1" customWidth="1"/>
    <col min="12527" max="12527" width="7.7109375" style="110" customWidth="1"/>
    <col min="12528" max="12528" width="8.7109375" style="110" customWidth="1"/>
    <col min="12529" max="12529" width="20.42578125" style="110" bestFit="1" customWidth="1"/>
    <col min="12530" max="12530" width="15.7109375" style="110" customWidth="1"/>
    <col min="12531" max="12531" width="16" style="110" customWidth="1"/>
    <col min="12532" max="12532" width="18.140625" style="110" customWidth="1"/>
    <col min="12533" max="12533" width="23" style="110" customWidth="1"/>
    <col min="12534" max="12534" width="15.85546875" style="110" customWidth="1"/>
    <col min="12535" max="12535" width="16.42578125" style="110" bestFit="1" customWidth="1"/>
    <col min="12536" max="12536" width="21.42578125" style="110" customWidth="1"/>
    <col min="12537" max="12537" width="14.7109375" style="110" bestFit="1" customWidth="1"/>
    <col min="12538" max="12538" width="13.140625" style="110" bestFit="1" customWidth="1"/>
    <col min="12539" max="12539" width="9.140625" style="110"/>
    <col min="12540" max="12540" width="16.7109375" style="110" bestFit="1" customWidth="1"/>
    <col min="12541" max="12541" width="9.140625" style="110"/>
    <col min="12542" max="12542" width="15" style="110" bestFit="1" customWidth="1"/>
    <col min="12543" max="12779" width="9.140625" style="110"/>
    <col min="12780" max="12780" width="5.42578125" style="110" customWidth="1"/>
    <col min="12781" max="12781" width="75.7109375" style="110" customWidth="1"/>
    <col min="12782" max="12782" width="0" style="110" hidden="1" customWidth="1"/>
    <col min="12783" max="12783" width="7.7109375" style="110" customWidth="1"/>
    <col min="12784" max="12784" width="8.7109375" style="110" customWidth="1"/>
    <col min="12785" max="12785" width="20.42578125" style="110" bestFit="1" customWidth="1"/>
    <col min="12786" max="12786" width="15.7109375" style="110" customWidth="1"/>
    <col min="12787" max="12787" width="16" style="110" customWidth="1"/>
    <col min="12788" max="12788" width="18.140625" style="110" customWidth="1"/>
    <col min="12789" max="12789" width="23" style="110" customWidth="1"/>
    <col min="12790" max="12790" width="15.85546875" style="110" customWidth="1"/>
    <col min="12791" max="12791" width="16.42578125" style="110" bestFit="1" customWidth="1"/>
    <col min="12792" max="12792" width="21.42578125" style="110" customWidth="1"/>
    <col min="12793" max="12793" width="14.7109375" style="110" bestFit="1" customWidth="1"/>
    <col min="12794" max="12794" width="13.140625" style="110" bestFit="1" customWidth="1"/>
    <col min="12795" max="12795" width="9.140625" style="110"/>
    <col min="12796" max="12796" width="16.7109375" style="110" bestFit="1" customWidth="1"/>
    <col min="12797" max="12797" width="9.140625" style="110"/>
    <col min="12798" max="12798" width="15" style="110" bestFit="1" customWidth="1"/>
    <col min="12799" max="13035" width="9.140625" style="110"/>
    <col min="13036" max="13036" width="5.42578125" style="110" customWidth="1"/>
    <col min="13037" max="13037" width="75.7109375" style="110" customWidth="1"/>
    <col min="13038" max="13038" width="0" style="110" hidden="1" customWidth="1"/>
    <col min="13039" max="13039" width="7.7109375" style="110" customWidth="1"/>
    <col min="13040" max="13040" width="8.7109375" style="110" customWidth="1"/>
    <col min="13041" max="13041" width="20.42578125" style="110" bestFit="1" customWidth="1"/>
    <col min="13042" max="13042" width="15.7109375" style="110" customWidth="1"/>
    <col min="13043" max="13043" width="16" style="110" customWidth="1"/>
    <col min="13044" max="13044" width="18.140625" style="110" customWidth="1"/>
    <col min="13045" max="13045" width="23" style="110" customWidth="1"/>
    <col min="13046" max="13046" width="15.85546875" style="110" customWidth="1"/>
    <col min="13047" max="13047" width="16.42578125" style="110" bestFit="1" customWidth="1"/>
    <col min="13048" max="13048" width="21.42578125" style="110" customWidth="1"/>
    <col min="13049" max="13049" width="14.7109375" style="110" bestFit="1" customWidth="1"/>
    <col min="13050" max="13050" width="13.140625" style="110" bestFit="1" customWidth="1"/>
    <col min="13051" max="13051" width="9.140625" style="110"/>
    <col min="13052" max="13052" width="16.7109375" style="110" bestFit="1" customWidth="1"/>
    <col min="13053" max="13053" width="9.140625" style="110"/>
    <col min="13054" max="13054" width="15" style="110" bestFit="1" customWidth="1"/>
    <col min="13055" max="13291" width="9.140625" style="110"/>
    <col min="13292" max="13292" width="5.42578125" style="110" customWidth="1"/>
    <col min="13293" max="13293" width="75.7109375" style="110" customWidth="1"/>
    <col min="13294" max="13294" width="0" style="110" hidden="1" customWidth="1"/>
    <col min="13295" max="13295" width="7.7109375" style="110" customWidth="1"/>
    <col min="13296" max="13296" width="8.7109375" style="110" customWidth="1"/>
    <col min="13297" max="13297" width="20.42578125" style="110" bestFit="1" customWidth="1"/>
    <col min="13298" max="13298" width="15.7109375" style="110" customWidth="1"/>
    <col min="13299" max="13299" width="16" style="110" customWidth="1"/>
    <col min="13300" max="13300" width="18.140625" style="110" customWidth="1"/>
    <col min="13301" max="13301" width="23" style="110" customWidth="1"/>
    <col min="13302" max="13302" width="15.85546875" style="110" customWidth="1"/>
    <col min="13303" max="13303" width="16.42578125" style="110" bestFit="1" customWidth="1"/>
    <col min="13304" max="13304" width="21.42578125" style="110" customWidth="1"/>
    <col min="13305" max="13305" width="14.7109375" style="110" bestFit="1" customWidth="1"/>
    <col min="13306" max="13306" width="13.140625" style="110" bestFit="1" customWidth="1"/>
    <col min="13307" max="13307" width="9.140625" style="110"/>
    <col min="13308" max="13308" width="16.7109375" style="110" bestFit="1" customWidth="1"/>
    <col min="13309" max="13309" width="9.140625" style="110"/>
    <col min="13310" max="13310" width="15" style="110" bestFit="1" customWidth="1"/>
    <col min="13311" max="13547" width="9.140625" style="110"/>
    <col min="13548" max="13548" width="5.42578125" style="110" customWidth="1"/>
    <col min="13549" max="13549" width="75.7109375" style="110" customWidth="1"/>
    <col min="13550" max="13550" width="0" style="110" hidden="1" customWidth="1"/>
    <col min="13551" max="13551" width="7.7109375" style="110" customWidth="1"/>
    <col min="13552" max="13552" width="8.7109375" style="110" customWidth="1"/>
    <col min="13553" max="13553" width="20.42578125" style="110" bestFit="1" customWidth="1"/>
    <col min="13554" max="13554" width="15.7109375" style="110" customWidth="1"/>
    <col min="13555" max="13555" width="16" style="110" customWidth="1"/>
    <col min="13556" max="13556" width="18.140625" style="110" customWidth="1"/>
    <col min="13557" max="13557" width="23" style="110" customWidth="1"/>
    <col min="13558" max="13558" width="15.85546875" style="110" customWidth="1"/>
    <col min="13559" max="13559" width="16.42578125" style="110" bestFit="1" customWidth="1"/>
    <col min="13560" max="13560" width="21.42578125" style="110" customWidth="1"/>
    <col min="13561" max="13561" width="14.7109375" style="110" bestFit="1" customWidth="1"/>
    <col min="13562" max="13562" width="13.140625" style="110" bestFit="1" customWidth="1"/>
    <col min="13563" max="13563" width="9.140625" style="110"/>
    <col min="13564" max="13564" width="16.7109375" style="110" bestFit="1" customWidth="1"/>
    <col min="13565" max="13565" width="9.140625" style="110"/>
    <col min="13566" max="13566" width="15" style="110" bestFit="1" customWidth="1"/>
    <col min="13567" max="13803" width="9.140625" style="110"/>
    <col min="13804" max="13804" width="5.42578125" style="110" customWidth="1"/>
    <col min="13805" max="13805" width="75.7109375" style="110" customWidth="1"/>
    <col min="13806" max="13806" width="0" style="110" hidden="1" customWidth="1"/>
    <col min="13807" max="13807" width="7.7109375" style="110" customWidth="1"/>
    <col min="13808" max="13808" width="8.7109375" style="110" customWidth="1"/>
    <col min="13809" max="13809" width="20.42578125" style="110" bestFit="1" customWidth="1"/>
    <col min="13810" max="13810" width="15.7109375" style="110" customWidth="1"/>
    <col min="13811" max="13811" width="16" style="110" customWidth="1"/>
    <col min="13812" max="13812" width="18.140625" style="110" customWidth="1"/>
    <col min="13813" max="13813" width="23" style="110" customWidth="1"/>
    <col min="13814" max="13814" width="15.85546875" style="110" customWidth="1"/>
    <col min="13815" max="13815" width="16.42578125" style="110" bestFit="1" customWidth="1"/>
    <col min="13816" max="13816" width="21.42578125" style="110" customWidth="1"/>
    <col min="13817" max="13817" width="14.7109375" style="110" bestFit="1" customWidth="1"/>
    <col min="13818" max="13818" width="13.140625" style="110" bestFit="1" customWidth="1"/>
    <col min="13819" max="13819" width="9.140625" style="110"/>
    <col min="13820" max="13820" width="16.7109375" style="110" bestFit="1" customWidth="1"/>
    <col min="13821" max="13821" width="9.140625" style="110"/>
    <col min="13822" max="13822" width="15" style="110" bestFit="1" customWidth="1"/>
    <col min="13823" max="14059" width="9.140625" style="110"/>
    <col min="14060" max="14060" width="5.42578125" style="110" customWidth="1"/>
    <col min="14061" max="14061" width="75.7109375" style="110" customWidth="1"/>
    <col min="14062" max="14062" width="0" style="110" hidden="1" customWidth="1"/>
    <col min="14063" max="14063" width="7.7109375" style="110" customWidth="1"/>
    <col min="14064" max="14064" width="8.7109375" style="110" customWidth="1"/>
    <col min="14065" max="14065" width="20.42578125" style="110" bestFit="1" customWidth="1"/>
    <col min="14066" max="14066" width="15.7109375" style="110" customWidth="1"/>
    <col min="14067" max="14067" width="16" style="110" customWidth="1"/>
    <col min="14068" max="14068" width="18.140625" style="110" customWidth="1"/>
    <col min="14069" max="14069" width="23" style="110" customWidth="1"/>
    <col min="14070" max="14070" width="15.85546875" style="110" customWidth="1"/>
    <col min="14071" max="14071" width="16.42578125" style="110" bestFit="1" customWidth="1"/>
    <col min="14072" max="14072" width="21.42578125" style="110" customWidth="1"/>
    <col min="14073" max="14073" width="14.7109375" style="110" bestFit="1" customWidth="1"/>
    <col min="14074" max="14074" width="13.140625" style="110" bestFit="1" customWidth="1"/>
    <col min="14075" max="14075" width="9.140625" style="110"/>
    <col min="14076" max="14076" width="16.7109375" style="110" bestFit="1" customWidth="1"/>
    <col min="14077" max="14077" width="9.140625" style="110"/>
    <col min="14078" max="14078" width="15" style="110" bestFit="1" customWidth="1"/>
    <col min="14079" max="14315" width="9.140625" style="110"/>
    <col min="14316" max="14316" width="5.42578125" style="110" customWidth="1"/>
    <col min="14317" max="14317" width="75.7109375" style="110" customWidth="1"/>
    <col min="14318" max="14318" width="0" style="110" hidden="1" customWidth="1"/>
    <col min="14319" max="14319" width="7.7109375" style="110" customWidth="1"/>
    <col min="14320" max="14320" width="8.7109375" style="110" customWidth="1"/>
    <col min="14321" max="14321" width="20.42578125" style="110" bestFit="1" customWidth="1"/>
    <col min="14322" max="14322" width="15.7109375" style="110" customWidth="1"/>
    <col min="14323" max="14323" width="16" style="110" customWidth="1"/>
    <col min="14324" max="14324" width="18.140625" style="110" customWidth="1"/>
    <col min="14325" max="14325" width="23" style="110" customWidth="1"/>
    <col min="14326" max="14326" width="15.85546875" style="110" customWidth="1"/>
    <col min="14327" max="14327" width="16.42578125" style="110" bestFit="1" customWidth="1"/>
    <col min="14328" max="14328" width="21.42578125" style="110" customWidth="1"/>
    <col min="14329" max="14329" width="14.7109375" style="110" bestFit="1" customWidth="1"/>
    <col min="14330" max="14330" width="13.140625" style="110" bestFit="1" customWidth="1"/>
    <col min="14331" max="14331" width="9.140625" style="110"/>
    <col min="14332" max="14332" width="16.7109375" style="110" bestFit="1" customWidth="1"/>
    <col min="14333" max="14333" width="9.140625" style="110"/>
    <col min="14334" max="14334" width="15" style="110" bestFit="1" customWidth="1"/>
    <col min="14335" max="14571" width="9.140625" style="110"/>
    <col min="14572" max="14572" width="5.42578125" style="110" customWidth="1"/>
    <col min="14573" max="14573" width="75.7109375" style="110" customWidth="1"/>
    <col min="14574" max="14574" width="0" style="110" hidden="1" customWidth="1"/>
    <col min="14575" max="14575" width="7.7109375" style="110" customWidth="1"/>
    <col min="14576" max="14576" width="8.7109375" style="110" customWidth="1"/>
    <col min="14577" max="14577" width="20.42578125" style="110" bestFit="1" customWidth="1"/>
    <col min="14578" max="14578" width="15.7109375" style="110" customWidth="1"/>
    <col min="14579" max="14579" width="16" style="110" customWidth="1"/>
    <col min="14580" max="14580" width="18.140625" style="110" customWidth="1"/>
    <col min="14581" max="14581" width="23" style="110" customWidth="1"/>
    <col min="14582" max="14582" width="15.85546875" style="110" customWidth="1"/>
    <col min="14583" max="14583" width="16.42578125" style="110" bestFit="1" customWidth="1"/>
    <col min="14584" max="14584" width="21.42578125" style="110" customWidth="1"/>
    <col min="14585" max="14585" width="14.7109375" style="110" bestFit="1" customWidth="1"/>
    <col min="14586" max="14586" width="13.140625" style="110" bestFit="1" customWidth="1"/>
    <col min="14587" max="14587" width="9.140625" style="110"/>
    <col min="14588" max="14588" width="16.7109375" style="110" bestFit="1" customWidth="1"/>
    <col min="14589" max="14589" width="9.140625" style="110"/>
    <col min="14590" max="14590" width="15" style="110" bestFit="1" customWidth="1"/>
    <col min="14591" max="14827" width="9.140625" style="110"/>
    <col min="14828" max="14828" width="5.42578125" style="110" customWidth="1"/>
    <col min="14829" max="14829" width="75.7109375" style="110" customWidth="1"/>
    <col min="14830" max="14830" width="0" style="110" hidden="1" customWidth="1"/>
    <col min="14831" max="14831" width="7.7109375" style="110" customWidth="1"/>
    <col min="14832" max="14832" width="8.7109375" style="110" customWidth="1"/>
    <col min="14833" max="14833" width="20.42578125" style="110" bestFit="1" customWidth="1"/>
    <col min="14834" max="14834" width="15.7109375" style="110" customWidth="1"/>
    <col min="14835" max="14835" width="16" style="110" customWidth="1"/>
    <col min="14836" max="14836" width="18.140625" style="110" customWidth="1"/>
    <col min="14837" max="14837" width="23" style="110" customWidth="1"/>
    <col min="14838" max="14838" width="15.85546875" style="110" customWidth="1"/>
    <col min="14839" max="14839" width="16.42578125" style="110" bestFit="1" customWidth="1"/>
    <col min="14840" max="14840" width="21.42578125" style="110" customWidth="1"/>
    <col min="14841" max="14841" width="14.7109375" style="110" bestFit="1" customWidth="1"/>
    <col min="14842" max="14842" width="13.140625" style="110" bestFit="1" customWidth="1"/>
    <col min="14843" max="14843" width="9.140625" style="110"/>
    <col min="14844" max="14844" width="16.7109375" style="110" bestFit="1" customWidth="1"/>
    <col min="14845" max="14845" width="9.140625" style="110"/>
    <col min="14846" max="14846" width="15" style="110" bestFit="1" customWidth="1"/>
    <col min="14847" max="15083" width="9.140625" style="110"/>
    <col min="15084" max="15084" width="5.42578125" style="110" customWidth="1"/>
    <col min="15085" max="15085" width="75.7109375" style="110" customWidth="1"/>
    <col min="15086" max="15086" width="0" style="110" hidden="1" customWidth="1"/>
    <col min="15087" max="15087" width="7.7109375" style="110" customWidth="1"/>
    <col min="15088" max="15088" width="8.7109375" style="110" customWidth="1"/>
    <col min="15089" max="15089" width="20.42578125" style="110" bestFit="1" customWidth="1"/>
    <col min="15090" max="15090" width="15.7109375" style="110" customWidth="1"/>
    <col min="15091" max="15091" width="16" style="110" customWidth="1"/>
    <col min="15092" max="15092" width="18.140625" style="110" customWidth="1"/>
    <col min="15093" max="15093" width="23" style="110" customWidth="1"/>
    <col min="15094" max="15094" width="15.85546875" style="110" customWidth="1"/>
    <col min="15095" max="15095" width="16.42578125" style="110" bestFit="1" customWidth="1"/>
    <col min="15096" max="15096" width="21.42578125" style="110" customWidth="1"/>
    <col min="15097" max="15097" width="14.7109375" style="110" bestFit="1" customWidth="1"/>
    <col min="15098" max="15098" width="13.140625" style="110" bestFit="1" customWidth="1"/>
    <col min="15099" max="15099" width="9.140625" style="110"/>
    <col min="15100" max="15100" width="16.7109375" style="110" bestFit="1" customWidth="1"/>
    <col min="15101" max="15101" width="9.140625" style="110"/>
    <col min="15102" max="15102" width="15" style="110" bestFit="1" customWidth="1"/>
    <col min="15103" max="15339" width="9.140625" style="110"/>
    <col min="15340" max="15340" width="5.42578125" style="110" customWidth="1"/>
    <col min="15341" max="15341" width="75.7109375" style="110" customWidth="1"/>
    <col min="15342" max="15342" width="0" style="110" hidden="1" customWidth="1"/>
    <col min="15343" max="15343" width="7.7109375" style="110" customWidth="1"/>
    <col min="15344" max="15344" width="8.7109375" style="110" customWidth="1"/>
    <col min="15345" max="15345" width="20.42578125" style="110" bestFit="1" customWidth="1"/>
    <col min="15346" max="15346" width="15.7109375" style="110" customWidth="1"/>
    <col min="15347" max="15347" width="16" style="110" customWidth="1"/>
    <col min="15348" max="15348" width="18.140625" style="110" customWidth="1"/>
    <col min="15349" max="15349" width="23" style="110" customWidth="1"/>
    <col min="15350" max="15350" width="15.85546875" style="110" customWidth="1"/>
    <col min="15351" max="15351" width="16.42578125" style="110" bestFit="1" customWidth="1"/>
    <col min="15352" max="15352" width="21.42578125" style="110" customWidth="1"/>
    <col min="15353" max="15353" width="14.7109375" style="110" bestFit="1" customWidth="1"/>
    <col min="15354" max="15354" width="13.140625" style="110" bestFit="1" customWidth="1"/>
    <col min="15355" max="15355" width="9.140625" style="110"/>
    <col min="15356" max="15356" width="16.7109375" style="110" bestFit="1" customWidth="1"/>
    <col min="15357" max="15357" width="9.140625" style="110"/>
    <col min="15358" max="15358" width="15" style="110" bestFit="1" customWidth="1"/>
    <col min="15359" max="15595" width="9.140625" style="110"/>
    <col min="15596" max="15596" width="5.42578125" style="110" customWidth="1"/>
    <col min="15597" max="15597" width="75.7109375" style="110" customWidth="1"/>
    <col min="15598" max="15598" width="0" style="110" hidden="1" customWidth="1"/>
    <col min="15599" max="15599" width="7.7109375" style="110" customWidth="1"/>
    <col min="15600" max="15600" width="8.7109375" style="110" customWidth="1"/>
    <col min="15601" max="15601" width="20.42578125" style="110" bestFit="1" customWidth="1"/>
    <col min="15602" max="15602" width="15.7109375" style="110" customWidth="1"/>
    <col min="15603" max="15603" width="16" style="110" customWidth="1"/>
    <col min="15604" max="15604" width="18.140625" style="110" customWidth="1"/>
    <col min="15605" max="15605" width="23" style="110" customWidth="1"/>
    <col min="15606" max="15606" width="15.85546875" style="110" customWidth="1"/>
    <col min="15607" max="15607" width="16.42578125" style="110" bestFit="1" customWidth="1"/>
    <col min="15608" max="15608" width="21.42578125" style="110" customWidth="1"/>
    <col min="15609" max="15609" width="14.7109375" style="110" bestFit="1" customWidth="1"/>
    <col min="15610" max="15610" width="13.140625" style="110" bestFit="1" customWidth="1"/>
    <col min="15611" max="15611" width="9.140625" style="110"/>
    <col min="15612" max="15612" width="16.7109375" style="110" bestFit="1" customWidth="1"/>
    <col min="15613" max="15613" width="9.140625" style="110"/>
    <col min="15614" max="15614" width="15" style="110" bestFit="1" customWidth="1"/>
    <col min="15615" max="15851" width="9.140625" style="110"/>
    <col min="15852" max="15852" width="5.42578125" style="110" customWidth="1"/>
    <col min="15853" max="15853" width="75.7109375" style="110" customWidth="1"/>
    <col min="15854" max="15854" width="0" style="110" hidden="1" customWidth="1"/>
    <col min="15855" max="15855" width="7.7109375" style="110" customWidth="1"/>
    <col min="15856" max="15856" width="8.7109375" style="110" customWidth="1"/>
    <col min="15857" max="15857" width="20.42578125" style="110" bestFit="1" customWidth="1"/>
    <col min="15858" max="15858" width="15.7109375" style="110" customWidth="1"/>
    <col min="15859" max="15859" width="16" style="110" customWidth="1"/>
    <col min="15860" max="15860" width="18.140625" style="110" customWidth="1"/>
    <col min="15861" max="15861" width="23" style="110" customWidth="1"/>
    <col min="15862" max="15862" width="15.85546875" style="110" customWidth="1"/>
    <col min="15863" max="15863" width="16.42578125" style="110" bestFit="1" customWidth="1"/>
    <col min="15864" max="15864" width="21.42578125" style="110" customWidth="1"/>
    <col min="15865" max="15865" width="14.7109375" style="110" bestFit="1" customWidth="1"/>
    <col min="15866" max="15866" width="13.140625" style="110" bestFit="1" customWidth="1"/>
    <col min="15867" max="15867" width="9.140625" style="110"/>
    <col min="15868" max="15868" width="16.7109375" style="110" bestFit="1" customWidth="1"/>
    <col min="15869" max="15869" width="9.140625" style="110"/>
    <col min="15870" max="15870" width="15" style="110" bestFit="1" customWidth="1"/>
    <col min="15871" max="16107" width="9.140625" style="110"/>
    <col min="16108" max="16108" width="5.42578125" style="110" customWidth="1"/>
    <col min="16109" max="16109" width="75.7109375" style="110" customWidth="1"/>
    <col min="16110" max="16110" width="0" style="110" hidden="1" customWidth="1"/>
    <col min="16111" max="16111" width="7.7109375" style="110" customWidth="1"/>
    <col min="16112" max="16112" width="8.7109375" style="110" customWidth="1"/>
    <col min="16113" max="16113" width="20.42578125" style="110" bestFit="1" customWidth="1"/>
    <col min="16114" max="16114" width="15.7109375" style="110" customWidth="1"/>
    <col min="16115" max="16115" width="16" style="110" customWidth="1"/>
    <col min="16116" max="16116" width="18.140625" style="110" customWidth="1"/>
    <col min="16117" max="16117" width="23" style="110" customWidth="1"/>
    <col min="16118" max="16118" width="15.85546875" style="110" customWidth="1"/>
    <col min="16119" max="16119" width="16.42578125" style="110" bestFit="1" customWidth="1"/>
    <col min="16120" max="16120" width="21.42578125" style="110" customWidth="1"/>
    <col min="16121" max="16121" width="14.7109375" style="110" bestFit="1" customWidth="1"/>
    <col min="16122" max="16122" width="13.140625" style="110" bestFit="1" customWidth="1"/>
    <col min="16123" max="16123" width="9.140625" style="110"/>
    <col min="16124" max="16124" width="16.7109375" style="110" bestFit="1" customWidth="1"/>
    <col min="16125" max="16125" width="9.140625" style="110"/>
    <col min="16126" max="16126" width="15" style="110" bestFit="1" customWidth="1"/>
    <col min="16127" max="16384" width="9.140625" style="110"/>
  </cols>
  <sheetData>
    <row r="1" spans="1:9" s="85" customFormat="1" ht="25.5" customHeight="1" thickBot="1" x14ac:dyDescent="0.35">
      <c r="A1" s="200" t="s">
        <v>78</v>
      </c>
      <c r="B1" s="201"/>
      <c r="C1" s="201"/>
      <c r="D1" s="201"/>
      <c r="E1" s="201"/>
      <c r="F1" s="201"/>
      <c r="G1" s="201"/>
      <c r="H1" s="201"/>
      <c r="I1" s="202"/>
    </row>
    <row r="2" spans="1:9" s="85" customFormat="1" ht="13.5" customHeight="1" thickBot="1" x14ac:dyDescent="0.35">
      <c r="A2" s="154"/>
      <c r="C2" s="86"/>
      <c r="F2" s="87"/>
      <c r="G2" s="87"/>
      <c r="H2" s="87"/>
      <c r="I2" s="87"/>
    </row>
    <row r="3" spans="1:9" s="91" customFormat="1" ht="13.5" customHeight="1" x14ac:dyDescent="0.2">
      <c r="A3" s="149" t="s">
        <v>52</v>
      </c>
      <c r="B3" s="147" t="s">
        <v>53</v>
      </c>
      <c r="C3" s="88" t="s">
        <v>54</v>
      </c>
      <c r="D3" s="88" t="s">
        <v>55</v>
      </c>
      <c r="E3" s="88" t="s">
        <v>56</v>
      </c>
      <c r="F3" s="89" t="s">
        <v>57</v>
      </c>
      <c r="G3" s="89" t="s">
        <v>58</v>
      </c>
      <c r="H3" s="89" t="s">
        <v>59</v>
      </c>
      <c r="I3" s="90" t="s">
        <v>60</v>
      </c>
    </row>
    <row r="4" spans="1:9" s="91" customFormat="1" x14ac:dyDescent="0.2">
      <c r="A4" s="84" t="s">
        <v>61</v>
      </c>
      <c r="B4" s="148" t="s">
        <v>62</v>
      </c>
      <c r="C4" s="92" t="s">
        <v>47</v>
      </c>
      <c r="D4" s="92" t="s">
        <v>63</v>
      </c>
      <c r="E4" s="92" t="s">
        <v>64</v>
      </c>
      <c r="F4" s="93" t="s">
        <v>65</v>
      </c>
      <c r="G4" s="93" t="s">
        <v>66</v>
      </c>
      <c r="H4" s="93" t="s">
        <v>67</v>
      </c>
      <c r="I4" s="94" t="s">
        <v>68</v>
      </c>
    </row>
    <row r="5" spans="1:9" s="91" customFormat="1" ht="13.5" thickBot="1" x14ac:dyDescent="0.25">
      <c r="A5" s="150"/>
      <c r="B5" s="98"/>
      <c r="C5" s="95"/>
      <c r="D5" s="95"/>
      <c r="E5" s="95"/>
      <c r="F5" s="96" t="s">
        <v>69</v>
      </c>
      <c r="G5" s="96" t="s">
        <v>69</v>
      </c>
      <c r="H5" s="96" t="s">
        <v>69</v>
      </c>
      <c r="I5" s="97" t="s">
        <v>69</v>
      </c>
    </row>
    <row r="6" spans="1:9" s="91" customFormat="1" ht="11.1" customHeight="1" thickBot="1" x14ac:dyDescent="0.25">
      <c r="A6" s="153"/>
      <c r="B6" s="99"/>
      <c r="C6" s="100"/>
      <c r="D6" s="101"/>
      <c r="E6" s="101"/>
      <c r="F6" s="102"/>
      <c r="G6" s="103"/>
      <c r="H6" s="102"/>
      <c r="I6" s="103"/>
    </row>
    <row r="7" spans="1:9" s="91" customFormat="1" x14ac:dyDescent="0.2">
      <c r="A7" s="151"/>
      <c r="B7" s="146" t="s">
        <v>82</v>
      </c>
      <c r="C7" s="105"/>
      <c r="D7" s="106"/>
      <c r="E7" s="106"/>
      <c r="F7" s="107"/>
      <c r="G7" s="108">
        <f>SUM(G8:G84)</f>
        <v>0</v>
      </c>
      <c r="H7" s="107"/>
      <c r="I7" s="109">
        <f>SUM(I8:I84)</f>
        <v>0</v>
      </c>
    </row>
    <row r="8" spans="1:9" ht="25.5" customHeight="1" x14ac:dyDescent="0.2">
      <c r="A8" s="104">
        <v>1</v>
      </c>
      <c r="B8" s="182" t="s">
        <v>83</v>
      </c>
      <c r="C8" s="115"/>
      <c r="D8" s="112">
        <v>14</v>
      </c>
      <c r="E8" s="118" t="s">
        <v>70</v>
      </c>
      <c r="F8" s="113"/>
      <c r="G8" s="113">
        <f t="shared" ref="G8:G10" si="0">D8*F8</f>
        <v>0</v>
      </c>
      <c r="H8" s="113"/>
      <c r="I8" s="114">
        <f t="shared" ref="I8:I11" si="1">D8*H8</f>
        <v>0</v>
      </c>
    </row>
    <row r="9" spans="1:9" ht="38.25" x14ac:dyDescent="0.2">
      <c r="A9" s="104">
        <v>2</v>
      </c>
      <c r="B9" s="182" t="s">
        <v>100</v>
      </c>
      <c r="C9" s="115"/>
      <c r="D9" s="112">
        <v>8</v>
      </c>
      <c r="E9" s="118" t="s">
        <v>70</v>
      </c>
      <c r="F9" s="113"/>
      <c r="G9" s="113">
        <f t="shared" si="0"/>
        <v>0</v>
      </c>
      <c r="H9" s="113"/>
      <c r="I9" s="114">
        <f t="shared" si="1"/>
        <v>0</v>
      </c>
    </row>
    <row r="10" spans="1:9" x14ac:dyDescent="0.2">
      <c r="A10" s="104">
        <v>3</v>
      </c>
      <c r="B10" s="143" t="s">
        <v>101</v>
      </c>
      <c r="C10" s="115"/>
      <c r="D10" s="112">
        <v>8</v>
      </c>
      <c r="E10" s="118" t="s">
        <v>70</v>
      </c>
      <c r="F10" s="113"/>
      <c r="G10" s="113">
        <f t="shared" si="0"/>
        <v>0</v>
      </c>
      <c r="H10" s="113"/>
      <c r="I10" s="114">
        <f>D10*H10</f>
        <v>0</v>
      </c>
    </row>
    <row r="11" spans="1:9" x14ac:dyDescent="0.2">
      <c r="A11" s="104">
        <v>4</v>
      </c>
      <c r="B11" s="182" t="s">
        <v>126</v>
      </c>
      <c r="C11" s="115"/>
      <c r="D11" s="112">
        <v>14</v>
      </c>
      <c r="E11" s="118" t="s">
        <v>70</v>
      </c>
      <c r="F11" s="113"/>
      <c r="G11" s="113">
        <f t="shared" ref="G11:G25" si="2">D11*F11</f>
        <v>0</v>
      </c>
      <c r="H11" s="113"/>
      <c r="I11" s="114">
        <f t="shared" si="1"/>
        <v>0</v>
      </c>
    </row>
    <row r="12" spans="1:9" x14ac:dyDescent="0.2">
      <c r="A12" s="104">
        <v>5</v>
      </c>
      <c r="B12" s="182" t="s">
        <v>127</v>
      </c>
      <c r="C12" s="115"/>
      <c r="D12" s="112">
        <v>14</v>
      </c>
      <c r="E12" s="118" t="s">
        <v>70</v>
      </c>
      <c r="F12" s="113"/>
      <c r="G12" s="113">
        <f t="shared" ref="G12" si="3">D12*F12</f>
        <v>0</v>
      </c>
      <c r="H12" s="113"/>
      <c r="I12" s="114">
        <f t="shared" ref="I12" si="4">D12*H12</f>
        <v>0</v>
      </c>
    </row>
    <row r="13" spans="1:9" x14ac:dyDescent="0.2">
      <c r="A13" s="104">
        <v>6</v>
      </c>
      <c r="B13" s="182" t="s">
        <v>155</v>
      </c>
      <c r="C13" s="115"/>
      <c r="D13" s="112">
        <v>14</v>
      </c>
      <c r="E13" s="118" t="s">
        <v>70</v>
      </c>
      <c r="F13" s="113"/>
      <c r="G13" s="113">
        <f t="shared" ref="G13" si="5">D13*F13</f>
        <v>0</v>
      </c>
      <c r="H13" s="113"/>
      <c r="I13" s="114">
        <f t="shared" ref="I13" si="6">D13*H13</f>
        <v>0</v>
      </c>
    </row>
    <row r="14" spans="1:9" x14ac:dyDescent="0.2">
      <c r="A14" s="104">
        <v>7</v>
      </c>
      <c r="B14" s="182" t="s">
        <v>102</v>
      </c>
      <c r="C14" s="115"/>
      <c r="D14" s="112">
        <v>1</v>
      </c>
      <c r="E14" s="118" t="s">
        <v>73</v>
      </c>
      <c r="F14" s="167" t="s">
        <v>71</v>
      </c>
      <c r="G14" s="167" t="s">
        <v>71</v>
      </c>
      <c r="H14" s="113"/>
      <c r="I14" s="114">
        <f t="shared" ref="I14" si="7">D14*H14</f>
        <v>0</v>
      </c>
    </row>
    <row r="15" spans="1:9" ht="6.75" customHeight="1" x14ac:dyDescent="0.2">
      <c r="A15" s="104"/>
      <c r="B15" s="183"/>
      <c r="C15" s="115"/>
      <c r="D15" s="112"/>
      <c r="E15" s="118"/>
      <c r="F15" s="113">
        <v>0</v>
      </c>
      <c r="G15" s="113">
        <f t="shared" ref="G15" si="8">D15*F15</f>
        <v>0</v>
      </c>
      <c r="H15" s="113"/>
      <c r="I15" s="114">
        <f t="shared" ref="I15" si="9">D15*H15</f>
        <v>0</v>
      </c>
    </row>
    <row r="16" spans="1:9" ht="12.75" customHeight="1" x14ac:dyDescent="0.2">
      <c r="A16" s="104">
        <v>8</v>
      </c>
      <c r="B16" s="182" t="s">
        <v>84</v>
      </c>
      <c r="C16" s="115"/>
      <c r="D16" s="112">
        <v>350</v>
      </c>
      <c r="E16" s="118" t="s">
        <v>72</v>
      </c>
      <c r="F16" s="113"/>
      <c r="G16" s="113">
        <f t="shared" si="2"/>
        <v>0</v>
      </c>
      <c r="H16" s="113"/>
      <c r="I16" s="114">
        <f t="shared" ref="I16:I21" si="10">D16*H16</f>
        <v>0</v>
      </c>
    </row>
    <row r="17" spans="1:9" x14ac:dyDescent="0.2">
      <c r="A17" s="104">
        <v>9</v>
      </c>
      <c r="B17" s="182" t="s">
        <v>108</v>
      </c>
      <c r="C17" s="115"/>
      <c r="D17" s="112">
        <v>125</v>
      </c>
      <c r="E17" s="118" t="s">
        <v>72</v>
      </c>
      <c r="F17" s="113"/>
      <c r="G17" s="113">
        <f t="shared" si="2"/>
        <v>0</v>
      </c>
      <c r="H17" s="113"/>
      <c r="I17" s="114">
        <f t="shared" si="10"/>
        <v>0</v>
      </c>
    </row>
    <row r="18" spans="1:9" x14ac:dyDescent="0.2">
      <c r="A18" s="104">
        <v>10</v>
      </c>
      <c r="B18" s="143" t="s">
        <v>114</v>
      </c>
      <c r="C18" s="115"/>
      <c r="D18" s="112">
        <v>195</v>
      </c>
      <c r="E18" s="118" t="s">
        <v>72</v>
      </c>
      <c r="F18" s="113"/>
      <c r="G18" s="113">
        <f t="shared" si="2"/>
        <v>0</v>
      </c>
      <c r="H18" s="113"/>
      <c r="I18" s="114">
        <f t="shared" si="10"/>
        <v>0</v>
      </c>
    </row>
    <row r="19" spans="1:9" x14ac:dyDescent="0.2">
      <c r="A19" s="104">
        <v>11</v>
      </c>
      <c r="B19" s="143" t="s">
        <v>117</v>
      </c>
      <c r="C19" s="115"/>
      <c r="D19" s="112">
        <v>115</v>
      </c>
      <c r="E19" s="118" t="s">
        <v>72</v>
      </c>
      <c r="F19" s="113"/>
      <c r="G19" s="113">
        <f t="shared" ref="G19" si="11">D19*F19</f>
        <v>0</v>
      </c>
      <c r="H19" s="113"/>
      <c r="I19" s="114">
        <f t="shared" ref="I19" si="12">D19*H19</f>
        <v>0</v>
      </c>
    </row>
    <row r="20" spans="1:9" x14ac:dyDescent="0.2">
      <c r="A20" s="104">
        <v>12</v>
      </c>
      <c r="B20" s="143" t="s">
        <v>115</v>
      </c>
      <c r="C20" s="115"/>
      <c r="D20" s="112">
        <v>100</v>
      </c>
      <c r="E20" s="118" t="s">
        <v>72</v>
      </c>
      <c r="F20" s="113"/>
      <c r="G20" s="113">
        <f t="shared" ref="G20" si="13">D20*F20</f>
        <v>0</v>
      </c>
      <c r="H20" s="113"/>
      <c r="I20" s="114">
        <f t="shared" ref="I20" si="14">D20*H20</f>
        <v>0</v>
      </c>
    </row>
    <row r="21" spans="1:9" x14ac:dyDescent="0.2">
      <c r="A21" s="104">
        <v>13</v>
      </c>
      <c r="B21" s="143" t="s">
        <v>85</v>
      </c>
      <c r="C21" s="115"/>
      <c r="D21" s="112">
        <v>290</v>
      </c>
      <c r="E21" s="118" t="s">
        <v>72</v>
      </c>
      <c r="F21" s="113"/>
      <c r="G21" s="113">
        <f t="shared" si="2"/>
        <v>0</v>
      </c>
      <c r="H21" s="113"/>
      <c r="I21" s="114">
        <f t="shared" si="10"/>
        <v>0</v>
      </c>
    </row>
    <row r="22" spans="1:9" ht="6.75" customHeight="1" x14ac:dyDescent="0.2">
      <c r="A22" s="104"/>
      <c r="B22" s="143"/>
      <c r="C22" s="115"/>
      <c r="D22" s="112"/>
      <c r="E22" s="118"/>
      <c r="F22" s="113"/>
      <c r="G22" s="113">
        <f t="shared" si="2"/>
        <v>0</v>
      </c>
      <c r="H22" s="113"/>
      <c r="I22" s="114">
        <f>D22*H22</f>
        <v>0</v>
      </c>
    </row>
    <row r="23" spans="1:9" x14ac:dyDescent="0.2">
      <c r="A23" s="104">
        <v>14</v>
      </c>
      <c r="B23" s="143" t="s">
        <v>86</v>
      </c>
      <c r="C23" s="115"/>
      <c r="D23" s="112">
        <v>295</v>
      </c>
      <c r="E23" s="118" t="s">
        <v>72</v>
      </c>
      <c r="F23" s="113"/>
      <c r="G23" s="113">
        <f t="shared" si="2"/>
        <v>0</v>
      </c>
      <c r="H23" s="113"/>
      <c r="I23" s="114">
        <f>D23*H23</f>
        <v>0</v>
      </c>
    </row>
    <row r="24" spans="1:9" x14ac:dyDescent="0.2">
      <c r="A24" s="104">
        <v>15</v>
      </c>
      <c r="B24" s="182" t="s">
        <v>87</v>
      </c>
      <c r="C24" s="115"/>
      <c r="D24" s="112">
        <v>140</v>
      </c>
      <c r="E24" s="118" t="s">
        <v>72</v>
      </c>
      <c r="F24" s="113"/>
      <c r="G24" s="113">
        <f t="shared" si="2"/>
        <v>0</v>
      </c>
      <c r="H24" s="113"/>
      <c r="I24" s="114">
        <f t="shared" ref="I24:I25" si="15">D24*H24</f>
        <v>0</v>
      </c>
    </row>
    <row r="25" spans="1:9" x14ac:dyDescent="0.2">
      <c r="A25" s="104">
        <v>16</v>
      </c>
      <c r="B25" s="143" t="s">
        <v>88</v>
      </c>
      <c r="C25" s="115"/>
      <c r="D25" s="112">
        <v>5</v>
      </c>
      <c r="E25" s="118" t="s">
        <v>72</v>
      </c>
      <c r="F25" s="113"/>
      <c r="G25" s="113">
        <f t="shared" si="2"/>
        <v>0</v>
      </c>
      <c r="H25" s="113"/>
      <c r="I25" s="114">
        <f t="shared" si="15"/>
        <v>0</v>
      </c>
    </row>
    <row r="26" spans="1:9" x14ac:dyDescent="0.2">
      <c r="A26" s="104">
        <v>17</v>
      </c>
      <c r="B26" s="182" t="s">
        <v>89</v>
      </c>
      <c r="C26" s="115"/>
      <c r="D26" s="112">
        <v>20</v>
      </c>
      <c r="E26" s="118" t="s">
        <v>72</v>
      </c>
      <c r="F26" s="113"/>
      <c r="G26" s="113">
        <f t="shared" ref="G26:G31" si="16">D26*F26</f>
        <v>0</v>
      </c>
      <c r="H26" s="113"/>
      <c r="I26" s="114">
        <f>D26*H26</f>
        <v>0</v>
      </c>
    </row>
    <row r="27" spans="1:9" x14ac:dyDescent="0.2">
      <c r="A27" s="104">
        <v>18</v>
      </c>
      <c r="B27" s="143" t="s">
        <v>90</v>
      </c>
      <c r="C27" s="115"/>
      <c r="D27" s="112">
        <v>20</v>
      </c>
      <c r="E27" s="118" t="s">
        <v>70</v>
      </c>
      <c r="F27" s="113"/>
      <c r="G27" s="113">
        <f t="shared" si="16"/>
        <v>0</v>
      </c>
      <c r="H27" s="113"/>
      <c r="I27" s="114">
        <f t="shared" ref="I27:I31" si="17">D27*H27</f>
        <v>0</v>
      </c>
    </row>
    <row r="28" spans="1:9" x14ac:dyDescent="0.2">
      <c r="A28" s="104">
        <v>19</v>
      </c>
      <c r="B28" s="143" t="s">
        <v>91</v>
      </c>
      <c r="C28" s="115"/>
      <c r="D28" s="112">
        <v>75</v>
      </c>
      <c r="E28" s="118" t="s">
        <v>70</v>
      </c>
      <c r="F28" s="113"/>
      <c r="G28" s="113">
        <f>D28*F28</f>
        <v>0</v>
      </c>
      <c r="H28" s="113"/>
      <c r="I28" s="114">
        <f>D28*H28</f>
        <v>0</v>
      </c>
    </row>
    <row r="29" spans="1:9" x14ac:dyDescent="0.2">
      <c r="A29" s="104">
        <v>20</v>
      </c>
      <c r="B29" s="143" t="s">
        <v>110</v>
      </c>
      <c r="C29" s="115"/>
      <c r="D29" s="112">
        <v>1</v>
      </c>
      <c r="E29" s="118" t="s">
        <v>70</v>
      </c>
      <c r="F29" s="113"/>
      <c r="G29" s="113">
        <f>D29*F29</f>
        <v>0</v>
      </c>
      <c r="H29" s="113"/>
      <c r="I29" s="114">
        <f>D29*H29</f>
        <v>0</v>
      </c>
    </row>
    <row r="30" spans="1:9" x14ac:dyDescent="0.2">
      <c r="A30" s="104">
        <v>21</v>
      </c>
      <c r="B30" s="143" t="s">
        <v>116</v>
      </c>
      <c r="C30" s="115"/>
      <c r="D30" s="112">
        <v>14</v>
      </c>
      <c r="E30" s="118" t="s">
        <v>70</v>
      </c>
      <c r="F30" s="113"/>
      <c r="G30" s="113">
        <f>D30*F30</f>
        <v>0</v>
      </c>
      <c r="H30" s="113"/>
      <c r="I30" s="114">
        <f>D30*H30</f>
        <v>0</v>
      </c>
    </row>
    <row r="31" spans="1:9" ht="8.25" customHeight="1" x14ac:dyDescent="0.2">
      <c r="A31" s="104"/>
      <c r="B31" s="183"/>
      <c r="C31" s="115"/>
      <c r="D31" s="112"/>
      <c r="E31" s="118"/>
      <c r="F31" s="113"/>
      <c r="G31" s="113">
        <f t="shared" si="16"/>
        <v>0</v>
      </c>
      <c r="H31" s="113"/>
      <c r="I31" s="114">
        <f t="shared" si="17"/>
        <v>0</v>
      </c>
    </row>
    <row r="32" spans="1:9" ht="25.5" x14ac:dyDescent="0.2">
      <c r="A32" s="104">
        <v>22</v>
      </c>
      <c r="B32" s="182" t="s">
        <v>147</v>
      </c>
      <c r="C32" s="115"/>
      <c r="D32" s="112">
        <v>100</v>
      </c>
      <c r="E32" s="118" t="s">
        <v>93</v>
      </c>
      <c r="F32" s="113"/>
      <c r="G32" s="113">
        <f>D32*F32</f>
        <v>0</v>
      </c>
      <c r="H32" s="113"/>
      <c r="I32" s="114">
        <f t="shared" ref="I32:I37" si="18">D32*H32</f>
        <v>0</v>
      </c>
    </row>
    <row r="33" spans="1:9" ht="25.5" x14ac:dyDescent="0.2">
      <c r="A33" s="104">
        <v>23</v>
      </c>
      <c r="B33" s="182" t="s">
        <v>148</v>
      </c>
      <c r="C33" s="115"/>
      <c r="D33" s="112">
        <v>250</v>
      </c>
      <c r="E33" s="118" t="s">
        <v>93</v>
      </c>
      <c r="F33" s="113"/>
      <c r="G33" s="113">
        <f>D33*F33</f>
        <v>0</v>
      </c>
      <c r="H33" s="113"/>
      <c r="I33" s="114">
        <f t="shared" si="18"/>
        <v>0</v>
      </c>
    </row>
    <row r="34" spans="1:9" ht="25.5" x14ac:dyDescent="0.2">
      <c r="A34" s="104">
        <v>24</v>
      </c>
      <c r="B34" s="182" t="s">
        <v>149</v>
      </c>
      <c r="C34" s="115"/>
      <c r="D34" s="112">
        <v>100</v>
      </c>
      <c r="E34" s="118" t="s">
        <v>72</v>
      </c>
      <c r="F34" s="167" t="s">
        <v>71</v>
      </c>
      <c r="G34" s="167" t="s">
        <v>71</v>
      </c>
      <c r="H34" s="113"/>
      <c r="I34" s="114">
        <f t="shared" si="18"/>
        <v>0</v>
      </c>
    </row>
    <row r="35" spans="1:9" ht="8.25" customHeight="1" x14ac:dyDescent="0.2">
      <c r="A35" s="104"/>
      <c r="B35" s="143"/>
      <c r="C35" s="115"/>
      <c r="D35" s="112"/>
      <c r="E35" s="118"/>
      <c r="F35" s="113"/>
      <c r="G35" s="113">
        <f>D35*F35</f>
        <v>0</v>
      </c>
      <c r="H35" s="113"/>
      <c r="I35" s="114">
        <f t="shared" si="18"/>
        <v>0</v>
      </c>
    </row>
    <row r="36" spans="1:9" x14ac:dyDescent="0.2">
      <c r="A36" s="104">
        <v>25</v>
      </c>
      <c r="B36" s="184" t="s">
        <v>128</v>
      </c>
      <c r="C36" s="115"/>
      <c r="D36" s="112">
        <v>175</v>
      </c>
      <c r="E36" s="118" t="s">
        <v>72</v>
      </c>
      <c r="F36" s="167" t="s">
        <v>71</v>
      </c>
      <c r="G36" s="167" t="s">
        <v>71</v>
      </c>
      <c r="H36" s="113"/>
      <c r="I36" s="114">
        <f t="shared" si="18"/>
        <v>0</v>
      </c>
    </row>
    <row r="37" spans="1:9" x14ac:dyDescent="0.2">
      <c r="A37" s="104">
        <v>26</v>
      </c>
      <c r="B37" s="184" t="s">
        <v>129</v>
      </c>
      <c r="C37" s="115"/>
      <c r="D37" s="112">
        <v>105</v>
      </c>
      <c r="E37" s="118" t="s">
        <v>72</v>
      </c>
      <c r="F37" s="167" t="s">
        <v>71</v>
      </c>
      <c r="G37" s="167" t="s">
        <v>71</v>
      </c>
      <c r="H37" s="113"/>
      <c r="I37" s="114">
        <f t="shared" si="18"/>
        <v>0</v>
      </c>
    </row>
    <row r="38" spans="1:9" x14ac:dyDescent="0.2">
      <c r="A38" s="104">
        <v>27</v>
      </c>
      <c r="B38" s="183" t="s">
        <v>130</v>
      </c>
      <c r="C38" s="115"/>
      <c r="D38" s="112">
        <v>40</v>
      </c>
      <c r="E38" s="118" t="s">
        <v>72</v>
      </c>
      <c r="F38" s="167" t="s">
        <v>71</v>
      </c>
      <c r="G38" s="167" t="s">
        <v>71</v>
      </c>
      <c r="H38" s="113"/>
      <c r="I38" s="114">
        <f t="shared" ref="I38:I39" si="19">D38*H38</f>
        <v>0</v>
      </c>
    </row>
    <row r="39" spans="1:9" x14ac:dyDescent="0.2">
      <c r="A39" s="104">
        <v>28</v>
      </c>
      <c r="B39" s="183" t="s">
        <v>131</v>
      </c>
      <c r="C39" s="115"/>
      <c r="D39" s="112">
        <v>10</v>
      </c>
      <c r="E39" s="118" t="s">
        <v>72</v>
      </c>
      <c r="F39" s="167" t="s">
        <v>71</v>
      </c>
      <c r="G39" s="167" t="s">
        <v>71</v>
      </c>
      <c r="H39" s="113"/>
      <c r="I39" s="114">
        <f t="shared" si="19"/>
        <v>0</v>
      </c>
    </row>
    <row r="40" spans="1:9" x14ac:dyDescent="0.2">
      <c r="A40" s="104">
        <v>29</v>
      </c>
      <c r="B40" s="184" t="s">
        <v>132</v>
      </c>
      <c r="C40" s="115"/>
      <c r="D40" s="112">
        <v>10</v>
      </c>
      <c r="E40" s="118" t="s">
        <v>72</v>
      </c>
      <c r="F40" s="167" t="s">
        <v>71</v>
      </c>
      <c r="G40" s="167" t="s">
        <v>71</v>
      </c>
      <c r="H40" s="113"/>
      <c r="I40" s="114">
        <f>D40*H40</f>
        <v>0</v>
      </c>
    </row>
    <row r="41" spans="1:9" x14ac:dyDescent="0.2">
      <c r="A41" s="104">
        <v>30</v>
      </c>
      <c r="B41" s="143" t="s">
        <v>133</v>
      </c>
      <c r="C41" s="115"/>
      <c r="D41" s="112">
        <v>28</v>
      </c>
      <c r="E41" s="118" t="s">
        <v>70</v>
      </c>
      <c r="F41" s="167" t="s">
        <v>71</v>
      </c>
      <c r="G41" s="167" t="s">
        <v>71</v>
      </c>
      <c r="H41" s="113"/>
      <c r="I41" s="114">
        <f>D41*H41</f>
        <v>0</v>
      </c>
    </row>
    <row r="42" spans="1:9" ht="7.5" customHeight="1" x14ac:dyDescent="0.2">
      <c r="A42" s="104"/>
      <c r="B42" s="143"/>
      <c r="C42" s="115"/>
      <c r="D42" s="112"/>
      <c r="E42" s="118"/>
      <c r="F42" s="113">
        <v>0</v>
      </c>
      <c r="G42" s="113">
        <f t="shared" ref="G42" si="20">D42*F42</f>
        <v>0</v>
      </c>
      <c r="H42" s="113"/>
      <c r="I42" s="114">
        <f>D42*H42</f>
        <v>0</v>
      </c>
    </row>
    <row r="43" spans="1:9" x14ac:dyDescent="0.2">
      <c r="A43" s="104">
        <v>31</v>
      </c>
      <c r="B43" s="182" t="s">
        <v>134</v>
      </c>
      <c r="C43" s="115"/>
      <c r="D43" s="112">
        <v>280</v>
      </c>
      <c r="E43" s="118" t="s">
        <v>72</v>
      </c>
      <c r="F43" s="167" t="s">
        <v>71</v>
      </c>
      <c r="G43" s="167" t="s">
        <v>71</v>
      </c>
      <c r="H43" s="113"/>
      <c r="I43" s="114">
        <f t="shared" ref="I43:I44" si="21">D43*H43</f>
        <v>0</v>
      </c>
    </row>
    <row r="44" spans="1:9" x14ac:dyDescent="0.2">
      <c r="A44" s="104">
        <v>32</v>
      </c>
      <c r="B44" s="182" t="s">
        <v>135</v>
      </c>
      <c r="C44" s="115"/>
      <c r="D44" s="112">
        <v>40</v>
      </c>
      <c r="E44" s="118" t="s">
        <v>72</v>
      </c>
      <c r="F44" s="167" t="s">
        <v>71</v>
      </c>
      <c r="G44" s="167" t="s">
        <v>71</v>
      </c>
      <c r="H44" s="113"/>
      <c r="I44" s="114">
        <f t="shared" si="21"/>
        <v>0</v>
      </c>
    </row>
    <row r="45" spans="1:9" x14ac:dyDescent="0.2">
      <c r="A45" s="104">
        <v>33</v>
      </c>
      <c r="B45" s="143" t="s">
        <v>136</v>
      </c>
      <c r="C45" s="115"/>
      <c r="D45" s="112">
        <v>10</v>
      </c>
      <c r="E45" s="118" t="s">
        <v>72</v>
      </c>
      <c r="F45" s="167" t="s">
        <v>71</v>
      </c>
      <c r="G45" s="167" t="s">
        <v>71</v>
      </c>
      <c r="H45" s="113"/>
      <c r="I45" s="114">
        <f>D45*H45</f>
        <v>0</v>
      </c>
    </row>
    <row r="46" spans="1:9" x14ac:dyDescent="0.2">
      <c r="A46" s="104">
        <v>34</v>
      </c>
      <c r="B46" s="143" t="s">
        <v>92</v>
      </c>
      <c r="C46" s="115"/>
      <c r="D46" s="112">
        <v>18</v>
      </c>
      <c r="E46" s="118" t="s">
        <v>93</v>
      </c>
      <c r="F46" s="167" t="s">
        <v>71</v>
      </c>
      <c r="G46" s="167" t="s">
        <v>71</v>
      </c>
      <c r="H46" s="113"/>
      <c r="I46" s="114">
        <f t="shared" ref="I46:I64" si="22">D46*H46</f>
        <v>0</v>
      </c>
    </row>
    <row r="47" spans="1:9" ht="25.5" x14ac:dyDescent="0.2">
      <c r="A47" s="104">
        <v>35</v>
      </c>
      <c r="B47" s="182" t="s">
        <v>157</v>
      </c>
      <c r="C47" s="115"/>
      <c r="D47" s="112">
        <v>205</v>
      </c>
      <c r="E47" s="118" t="s">
        <v>93</v>
      </c>
      <c r="F47" s="167" t="s">
        <v>71</v>
      </c>
      <c r="G47" s="167" t="s">
        <v>71</v>
      </c>
      <c r="H47" s="113"/>
      <c r="I47" s="114">
        <f t="shared" si="22"/>
        <v>0</v>
      </c>
    </row>
    <row r="48" spans="1:9" ht="6.75" customHeight="1" x14ac:dyDescent="0.2">
      <c r="A48" s="104"/>
      <c r="B48" s="143"/>
      <c r="C48" s="115"/>
      <c r="D48" s="112"/>
      <c r="E48" s="118"/>
      <c r="F48" s="113">
        <v>0</v>
      </c>
      <c r="G48" s="113">
        <f t="shared" ref="G48:G64" si="23">D48*F48</f>
        <v>0</v>
      </c>
      <c r="H48" s="113"/>
      <c r="I48" s="114">
        <f t="shared" si="22"/>
        <v>0</v>
      </c>
    </row>
    <row r="49" spans="1:9" x14ac:dyDescent="0.2">
      <c r="A49" s="104">
        <v>36</v>
      </c>
      <c r="B49" s="143" t="s">
        <v>137</v>
      </c>
      <c r="C49" s="115"/>
      <c r="D49" s="112">
        <v>9</v>
      </c>
      <c r="E49" s="118" t="s">
        <v>70</v>
      </c>
      <c r="F49" s="167" t="s">
        <v>71</v>
      </c>
      <c r="G49" s="167" t="s">
        <v>71</v>
      </c>
      <c r="H49" s="113"/>
      <c r="I49" s="114">
        <f t="shared" si="22"/>
        <v>0</v>
      </c>
    </row>
    <row r="50" spans="1:9" x14ac:dyDescent="0.2">
      <c r="A50" s="104">
        <v>37</v>
      </c>
      <c r="B50" s="143" t="s">
        <v>138</v>
      </c>
      <c r="C50" s="115"/>
      <c r="D50" s="112">
        <v>1</v>
      </c>
      <c r="E50" s="118" t="s">
        <v>70</v>
      </c>
      <c r="F50" s="167" t="s">
        <v>71</v>
      </c>
      <c r="G50" s="167" t="s">
        <v>71</v>
      </c>
      <c r="H50" s="113"/>
      <c r="I50" s="114">
        <f t="shared" si="22"/>
        <v>0</v>
      </c>
    </row>
    <row r="51" spans="1:9" x14ac:dyDescent="0.2">
      <c r="A51" s="104">
        <v>38</v>
      </c>
      <c r="B51" s="143" t="s">
        <v>139</v>
      </c>
      <c r="C51" s="115"/>
      <c r="D51" s="112">
        <v>1</v>
      </c>
      <c r="E51" s="118" t="s">
        <v>70</v>
      </c>
      <c r="F51" s="167" t="s">
        <v>71</v>
      </c>
      <c r="G51" s="167" t="s">
        <v>71</v>
      </c>
      <c r="H51" s="113"/>
      <c r="I51" s="114">
        <f t="shared" si="22"/>
        <v>0</v>
      </c>
    </row>
    <row r="52" spans="1:9" x14ac:dyDescent="0.2">
      <c r="A52" s="104">
        <v>39</v>
      </c>
      <c r="B52" s="143" t="s">
        <v>140</v>
      </c>
      <c r="C52" s="115"/>
      <c r="D52" s="112">
        <v>3</v>
      </c>
      <c r="E52" s="118" t="s">
        <v>70</v>
      </c>
      <c r="F52" s="167" t="s">
        <v>71</v>
      </c>
      <c r="G52" s="167" t="s">
        <v>71</v>
      </c>
      <c r="H52" s="113"/>
      <c r="I52" s="114">
        <f t="shared" si="22"/>
        <v>0</v>
      </c>
    </row>
    <row r="53" spans="1:9" x14ac:dyDescent="0.2">
      <c r="A53" s="104">
        <v>40</v>
      </c>
      <c r="B53" s="143" t="s">
        <v>141</v>
      </c>
      <c r="C53" s="115"/>
      <c r="D53" s="112">
        <v>10</v>
      </c>
      <c r="E53" s="118" t="s">
        <v>70</v>
      </c>
      <c r="F53" s="167" t="s">
        <v>71</v>
      </c>
      <c r="G53" s="167" t="s">
        <v>71</v>
      </c>
      <c r="H53" s="113"/>
      <c r="I53" s="114">
        <f t="shared" si="22"/>
        <v>0</v>
      </c>
    </row>
    <row r="54" spans="1:9" x14ac:dyDescent="0.2">
      <c r="A54" s="104">
        <v>41</v>
      </c>
      <c r="B54" s="143" t="s">
        <v>98</v>
      </c>
      <c r="C54" s="115"/>
      <c r="D54" s="112">
        <v>1</v>
      </c>
      <c r="E54" s="118" t="s">
        <v>70</v>
      </c>
      <c r="F54" s="167" t="s">
        <v>71</v>
      </c>
      <c r="G54" s="167" t="s">
        <v>71</v>
      </c>
      <c r="H54" s="113"/>
      <c r="I54" s="114">
        <f t="shared" si="22"/>
        <v>0</v>
      </c>
    </row>
    <row r="55" spans="1:9" x14ac:dyDescent="0.2">
      <c r="A55" s="104">
        <v>42</v>
      </c>
      <c r="B55" s="143" t="s">
        <v>99</v>
      </c>
      <c r="C55" s="115"/>
      <c r="D55" s="112">
        <v>1</v>
      </c>
      <c r="E55" s="118" t="s">
        <v>70</v>
      </c>
      <c r="F55" s="167" t="s">
        <v>71</v>
      </c>
      <c r="G55" s="167" t="s">
        <v>71</v>
      </c>
      <c r="H55" s="113"/>
      <c r="I55" s="114">
        <f t="shared" si="22"/>
        <v>0</v>
      </c>
    </row>
    <row r="56" spans="1:9" ht="7.5" customHeight="1" x14ac:dyDescent="0.2">
      <c r="A56" s="104"/>
      <c r="B56" s="143"/>
      <c r="C56" s="115"/>
      <c r="D56" s="112"/>
      <c r="E56" s="118"/>
      <c r="F56" s="167" t="s">
        <v>71</v>
      </c>
      <c r="G56" s="167" t="s">
        <v>71</v>
      </c>
      <c r="H56" s="113"/>
      <c r="I56" s="114">
        <f t="shared" ref="I56:I58" si="24">D56*H56</f>
        <v>0</v>
      </c>
    </row>
    <row r="57" spans="1:9" x14ac:dyDescent="0.2">
      <c r="A57" s="104">
        <v>43</v>
      </c>
      <c r="B57" s="143" t="s">
        <v>144</v>
      </c>
      <c r="C57" s="115"/>
      <c r="D57" s="112">
        <v>0.6</v>
      </c>
      <c r="E57" s="118" t="s">
        <v>104</v>
      </c>
      <c r="F57" s="167" t="s">
        <v>71</v>
      </c>
      <c r="G57" s="167" t="s">
        <v>71</v>
      </c>
      <c r="H57" s="113"/>
      <c r="I57" s="114">
        <f t="shared" si="24"/>
        <v>0</v>
      </c>
    </row>
    <row r="58" spans="1:9" x14ac:dyDescent="0.2">
      <c r="A58" s="104">
        <v>44</v>
      </c>
      <c r="B58" s="143" t="s">
        <v>143</v>
      </c>
      <c r="C58" s="115"/>
      <c r="D58" s="112">
        <v>6</v>
      </c>
      <c r="E58" s="118" t="s">
        <v>70</v>
      </c>
      <c r="F58" s="167" t="s">
        <v>71</v>
      </c>
      <c r="G58" s="167" t="s">
        <v>71</v>
      </c>
      <c r="H58" s="113"/>
      <c r="I58" s="114">
        <f t="shared" si="24"/>
        <v>0</v>
      </c>
    </row>
    <row r="59" spans="1:9" x14ac:dyDescent="0.2">
      <c r="A59" s="104">
        <v>45</v>
      </c>
      <c r="B59" s="143" t="s">
        <v>145</v>
      </c>
      <c r="C59" s="115"/>
      <c r="D59" s="112">
        <v>5</v>
      </c>
      <c r="E59" s="118" t="s">
        <v>105</v>
      </c>
      <c r="F59" s="167" t="s">
        <v>71</v>
      </c>
      <c r="G59" s="167" t="s">
        <v>71</v>
      </c>
      <c r="H59" s="113"/>
      <c r="I59" s="114">
        <f t="shared" ref="I59" si="25">D59*H59</f>
        <v>0</v>
      </c>
    </row>
    <row r="60" spans="1:9" x14ac:dyDescent="0.2">
      <c r="A60" s="104">
        <v>46</v>
      </c>
      <c r="B60" s="143" t="s">
        <v>106</v>
      </c>
      <c r="C60" s="115"/>
      <c r="D60" s="112">
        <v>1</v>
      </c>
      <c r="E60" s="118" t="s">
        <v>70</v>
      </c>
      <c r="F60" s="167" t="s">
        <v>71</v>
      </c>
      <c r="G60" s="167" t="s">
        <v>71</v>
      </c>
      <c r="H60" s="113"/>
      <c r="I60" s="114">
        <f t="shared" ref="I60" si="26">D60*H60</f>
        <v>0</v>
      </c>
    </row>
    <row r="61" spans="1:9" x14ac:dyDescent="0.2">
      <c r="A61" s="104">
        <v>47</v>
      </c>
      <c r="B61" s="143" t="s">
        <v>142</v>
      </c>
      <c r="C61" s="115"/>
      <c r="D61" s="112">
        <v>0.6</v>
      </c>
      <c r="E61" s="118" t="s">
        <v>104</v>
      </c>
      <c r="F61" s="167" t="s">
        <v>71</v>
      </c>
      <c r="G61" s="167" t="s">
        <v>71</v>
      </c>
      <c r="H61" s="113"/>
      <c r="I61" s="114">
        <f t="shared" ref="I61" si="27">D61*H61</f>
        <v>0</v>
      </c>
    </row>
    <row r="62" spans="1:9" x14ac:dyDescent="0.2">
      <c r="A62" s="104">
        <v>48</v>
      </c>
      <c r="B62" s="143" t="s">
        <v>146</v>
      </c>
      <c r="C62" s="115"/>
      <c r="D62" s="112">
        <v>15</v>
      </c>
      <c r="E62" s="118" t="s">
        <v>70</v>
      </c>
      <c r="F62" s="167" t="s">
        <v>71</v>
      </c>
      <c r="G62" s="167" t="s">
        <v>71</v>
      </c>
      <c r="H62" s="113"/>
      <c r="I62" s="114">
        <f t="shared" ref="I62" si="28">D62*H62</f>
        <v>0</v>
      </c>
    </row>
    <row r="63" spans="1:9" x14ac:dyDescent="0.2">
      <c r="A63" s="104">
        <v>49</v>
      </c>
      <c r="B63" s="143" t="s">
        <v>109</v>
      </c>
      <c r="C63" s="115"/>
      <c r="D63" s="112">
        <v>0.6</v>
      </c>
      <c r="E63" s="118" t="s">
        <v>104</v>
      </c>
      <c r="F63" s="167" t="s">
        <v>71</v>
      </c>
      <c r="G63" s="167" t="s">
        <v>71</v>
      </c>
      <c r="H63" s="113"/>
      <c r="I63" s="114">
        <f t="shared" ref="I63" si="29">D63*H63</f>
        <v>0</v>
      </c>
    </row>
    <row r="64" spans="1:9" ht="6.75" customHeight="1" x14ac:dyDescent="0.2">
      <c r="A64" s="104"/>
      <c r="B64" s="143"/>
      <c r="C64" s="115"/>
      <c r="D64" s="112"/>
      <c r="E64" s="118"/>
      <c r="F64" s="113">
        <v>0</v>
      </c>
      <c r="G64" s="113">
        <f t="shared" si="23"/>
        <v>0</v>
      </c>
      <c r="H64" s="113"/>
      <c r="I64" s="114">
        <f t="shared" si="22"/>
        <v>0</v>
      </c>
    </row>
    <row r="65" spans="1:9" x14ac:dyDescent="0.2">
      <c r="A65" s="104">
        <v>50</v>
      </c>
      <c r="B65" s="182" t="s">
        <v>94</v>
      </c>
      <c r="C65" s="115"/>
      <c r="D65" s="112">
        <v>14</v>
      </c>
      <c r="E65" s="118" t="s">
        <v>70</v>
      </c>
      <c r="F65" s="113"/>
      <c r="G65" s="113">
        <f>D65*F65</f>
        <v>0</v>
      </c>
      <c r="H65" s="113"/>
      <c r="I65" s="114">
        <f t="shared" ref="I65:I66" si="30">D65*H65</f>
        <v>0</v>
      </c>
    </row>
    <row r="66" spans="1:9" x14ac:dyDescent="0.2">
      <c r="A66" s="104">
        <v>51</v>
      </c>
      <c r="B66" s="182" t="s">
        <v>95</v>
      </c>
      <c r="C66" s="115"/>
      <c r="D66" s="112">
        <v>1</v>
      </c>
      <c r="E66" s="118" t="s">
        <v>70</v>
      </c>
      <c r="F66" s="113"/>
      <c r="G66" s="113">
        <f t="shared" ref="G66:G67" si="31">D66*F66</f>
        <v>0</v>
      </c>
      <c r="H66" s="113"/>
      <c r="I66" s="114">
        <f t="shared" si="30"/>
        <v>0</v>
      </c>
    </row>
    <row r="67" spans="1:9" ht="25.5" x14ac:dyDescent="0.2">
      <c r="A67" s="104">
        <v>52</v>
      </c>
      <c r="B67" s="143" t="s">
        <v>158</v>
      </c>
      <c r="C67" s="115"/>
      <c r="D67" s="112">
        <v>1</v>
      </c>
      <c r="E67" s="118" t="s">
        <v>70</v>
      </c>
      <c r="F67" s="113"/>
      <c r="G67" s="113">
        <f t="shared" si="31"/>
        <v>0</v>
      </c>
      <c r="H67" s="113"/>
      <c r="I67" s="114">
        <f>D67*H67</f>
        <v>0</v>
      </c>
    </row>
    <row r="68" spans="1:9" ht="8.25" customHeight="1" x14ac:dyDescent="0.2">
      <c r="A68" s="104"/>
      <c r="B68" s="183"/>
      <c r="C68" s="115"/>
      <c r="D68" s="112"/>
      <c r="E68" s="118"/>
      <c r="F68" s="113">
        <v>0</v>
      </c>
      <c r="G68" s="113">
        <f t="shared" ref="G68" si="32">D68*F68</f>
        <v>0</v>
      </c>
      <c r="H68" s="113"/>
      <c r="I68" s="114">
        <f t="shared" ref="I68" si="33">D68*H68</f>
        <v>0</v>
      </c>
    </row>
    <row r="69" spans="1:9" x14ac:dyDescent="0.2">
      <c r="A69" s="104">
        <v>53</v>
      </c>
      <c r="B69" s="143" t="s">
        <v>160</v>
      </c>
      <c r="C69" s="115"/>
      <c r="D69" s="112">
        <v>40</v>
      </c>
      <c r="E69" s="118" t="s">
        <v>107</v>
      </c>
      <c r="F69" s="167" t="s">
        <v>71</v>
      </c>
      <c r="G69" s="167" t="s">
        <v>71</v>
      </c>
      <c r="H69" s="113"/>
      <c r="I69" s="114">
        <f t="shared" ref="I69" si="34">D69*H69</f>
        <v>0</v>
      </c>
    </row>
    <row r="70" spans="1:9" ht="8.25" customHeight="1" x14ac:dyDescent="0.2">
      <c r="A70" s="104"/>
      <c r="B70" s="183"/>
      <c r="C70" s="115"/>
      <c r="D70" s="112"/>
      <c r="E70" s="118"/>
      <c r="F70" s="113"/>
      <c r="G70" s="113"/>
      <c r="H70" s="113"/>
      <c r="I70" s="114"/>
    </row>
    <row r="71" spans="1:9" x14ac:dyDescent="0.2">
      <c r="A71" s="104">
        <v>54</v>
      </c>
      <c r="B71" s="182" t="s">
        <v>151</v>
      </c>
      <c r="C71" s="115"/>
      <c r="D71" s="112">
        <v>14</v>
      </c>
      <c r="E71" s="118" t="s">
        <v>70</v>
      </c>
      <c r="F71" s="113"/>
      <c r="G71" s="113">
        <f>D71*F71</f>
        <v>0</v>
      </c>
      <c r="H71" s="167" t="s">
        <v>71</v>
      </c>
      <c r="I71" s="167" t="s">
        <v>71</v>
      </c>
    </row>
    <row r="72" spans="1:9" x14ac:dyDescent="0.2">
      <c r="A72" s="104">
        <v>55</v>
      </c>
      <c r="B72" s="182" t="s">
        <v>118</v>
      </c>
      <c r="C72" s="115"/>
      <c r="D72" s="112">
        <v>14</v>
      </c>
      <c r="E72" s="118" t="s">
        <v>70</v>
      </c>
      <c r="F72" s="113"/>
      <c r="G72" s="113">
        <f t="shared" ref="G72:G77" si="35">D72*F72</f>
        <v>0</v>
      </c>
      <c r="H72" s="167" t="s">
        <v>71</v>
      </c>
      <c r="I72" s="167" t="s">
        <v>71</v>
      </c>
    </row>
    <row r="73" spans="1:9" x14ac:dyDescent="0.2">
      <c r="A73" s="104">
        <v>56</v>
      </c>
      <c r="B73" s="182" t="s">
        <v>125</v>
      </c>
      <c r="C73" s="115"/>
      <c r="D73" s="112">
        <v>14</v>
      </c>
      <c r="E73" s="118" t="s">
        <v>70</v>
      </c>
      <c r="F73" s="113"/>
      <c r="G73" s="113">
        <f t="shared" si="35"/>
        <v>0</v>
      </c>
      <c r="H73" s="167" t="s">
        <v>71</v>
      </c>
      <c r="I73" s="167" t="s">
        <v>71</v>
      </c>
    </row>
    <row r="74" spans="1:9" x14ac:dyDescent="0.2">
      <c r="A74" s="104">
        <v>57</v>
      </c>
      <c r="B74" s="182" t="s">
        <v>119</v>
      </c>
      <c r="C74" s="115"/>
      <c r="D74" s="112">
        <v>14</v>
      </c>
      <c r="E74" s="118" t="s">
        <v>70</v>
      </c>
      <c r="F74" s="113"/>
      <c r="G74" s="113">
        <f t="shared" si="35"/>
        <v>0</v>
      </c>
      <c r="H74" s="167" t="s">
        <v>71</v>
      </c>
      <c r="I74" s="167" t="s">
        <v>71</v>
      </c>
    </row>
    <row r="75" spans="1:9" x14ac:dyDescent="0.2">
      <c r="A75" s="104">
        <v>58</v>
      </c>
      <c r="B75" s="182" t="s">
        <v>120</v>
      </c>
      <c r="C75" s="115"/>
      <c r="D75" s="112">
        <v>14</v>
      </c>
      <c r="E75" s="118" t="s">
        <v>70</v>
      </c>
      <c r="F75" s="113"/>
      <c r="G75" s="113">
        <f t="shared" si="35"/>
        <v>0</v>
      </c>
      <c r="H75" s="167" t="s">
        <v>71</v>
      </c>
      <c r="I75" s="167" t="s">
        <v>71</v>
      </c>
    </row>
    <row r="76" spans="1:9" x14ac:dyDescent="0.2">
      <c r="A76" s="104">
        <v>59</v>
      </c>
      <c r="B76" s="182" t="s">
        <v>121</v>
      </c>
      <c r="C76" s="115"/>
      <c r="D76" s="112">
        <v>14</v>
      </c>
      <c r="E76" s="118" t="s">
        <v>70</v>
      </c>
      <c r="F76" s="113"/>
      <c r="G76" s="113">
        <f t="shared" si="35"/>
        <v>0</v>
      </c>
      <c r="H76" s="167" t="s">
        <v>71</v>
      </c>
      <c r="I76" s="167" t="s">
        <v>71</v>
      </c>
    </row>
    <row r="77" spans="1:9" x14ac:dyDescent="0.2">
      <c r="A77" s="104">
        <v>60</v>
      </c>
      <c r="B77" s="182" t="s">
        <v>122</v>
      </c>
      <c r="C77" s="115"/>
      <c r="D77" s="112">
        <v>28</v>
      </c>
      <c r="E77" s="118" t="s">
        <v>70</v>
      </c>
      <c r="F77" s="113"/>
      <c r="G77" s="113">
        <f t="shared" si="35"/>
        <v>0</v>
      </c>
      <c r="H77" s="167" t="s">
        <v>71</v>
      </c>
      <c r="I77" s="167" t="s">
        <v>71</v>
      </c>
    </row>
    <row r="78" spans="1:9" x14ac:dyDescent="0.2">
      <c r="A78" s="104">
        <v>61</v>
      </c>
      <c r="B78" s="182" t="s">
        <v>123</v>
      </c>
      <c r="C78" s="115"/>
      <c r="D78" s="112">
        <v>14</v>
      </c>
      <c r="E78" s="118" t="s">
        <v>70</v>
      </c>
      <c r="F78" s="113"/>
      <c r="G78" s="113">
        <f t="shared" ref="G78" si="36">D78*F78</f>
        <v>0</v>
      </c>
      <c r="H78" s="167" t="s">
        <v>71</v>
      </c>
      <c r="I78" s="167" t="s">
        <v>71</v>
      </c>
    </row>
    <row r="79" spans="1:9" x14ac:dyDescent="0.2">
      <c r="A79" s="104">
        <v>62</v>
      </c>
      <c r="B79" s="182" t="s">
        <v>124</v>
      </c>
      <c r="C79" s="115"/>
      <c r="D79" s="112">
        <v>14</v>
      </c>
      <c r="E79" s="118" t="s">
        <v>70</v>
      </c>
      <c r="F79" s="167" t="s">
        <v>71</v>
      </c>
      <c r="G79" s="167" t="s">
        <v>71</v>
      </c>
      <c r="H79" s="113"/>
      <c r="I79" s="114">
        <f t="shared" ref="I79" si="37">D79*H79</f>
        <v>0</v>
      </c>
    </row>
    <row r="80" spans="1:9" x14ac:dyDescent="0.2">
      <c r="A80" s="104">
        <v>63</v>
      </c>
      <c r="B80" s="182" t="s">
        <v>154</v>
      </c>
      <c r="C80" s="115"/>
      <c r="D80" s="112">
        <v>14</v>
      </c>
      <c r="E80" s="118" t="s">
        <v>70</v>
      </c>
      <c r="F80" s="113"/>
      <c r="G80" s="113">
        <f t="shared" ref="G80" si="38">D80*F80</f>
        <v>0</v>
      </c>
      <c r="H80" s="167" t="s">
        <v>71</v>
      </c>
      <c r="I80" s="167" t="s">
        <v>71</v>
      </c>
    </row>
    <row r="81" spans="1:9" x14ac:dyDescent="0.2">
      <c r="A81" s="104">
        <v>64</v>
      </c>
      <c r="B81" s="182" t="s">
        <v>152</v>
      </c>
      <c r="C81" s="115"/>
      <c r="D81" s="112">
        <v>14</v>
      </c>
      <c r="E81" s="118" t="s">
        <v>70</v>
      </c>
      <c r="F81" s="113"/>
      <c r="G81" s="113">
        <f t="shared" ref="G81:G82" si="39">D81*F81</f>
        <v>0</v>
      </c>
      <c r="H81" s="167" t="s">
        <v>71</v>
      </c>
      <c r="I81" s="167" t="s">
        <v>71</v>
      </c>
    </row>
    <row r="82" spans="1:9" x14ac:dyDescent="0.2">
      <c r="A82" s="104">
        <v>65</v>
      </c>
      <c r="B82" s="182" t="s">
        <v>153</v>
      </c>
      <c r="C82" s="115"/>
      <c r="D82" s="112">
        <v>14</v>
      </c>
      <c r="E82" s="118" t="s">
        <v>70</v>
      </c>
      <c r="F82" s="113"/>
      <c r="G82" s="113">
        <f t="shared" si="39"/>
        <v>0</v>
      </c>
      <c r="H82" s="167" t="s">
        <v>71</v>
      </c>
      <c r="I82" s="167" t="s">
        <v>71</v>
      </c>
    </row>
    <row r="83" spans="1:9" x14ac:dyDescent="0.2">
      <c r="A83" s="104">
        <v>66</v>
      </c>
      <c r="B83" s="182" t="s">
        <v>150</v>
      </c>
      <c r="C83" s="115"/>
      <c r="D83" s="112">
        <v>14</v>
      </c>
      <c r="E83" s="118" t="s">
        <v>70</v>
      </c>
      <c r="F83" s="167" t="s">
        <v>71</v>
      </c>
      <c r="G83" s="167" t="s">
        <v>71</v>
      </c>
      <c r="H83" s="113"/>
      <c r="I83" s="114">
        <f t="shared" ref="I83" si="40">D83*H83</f>
        <v>0</v>
      </c>
    </row>
    <row r="84" spans="1:9" x14ac:dyDescent="0.2">
      <c r="A84" s="104"/>
      <c r="B84" s="143"/>
      <c r="C84" s="115"/>
      <c r="D84" s="112"/>
      <c r="E84" s="118"/>
      <c r="F84" s="113">
        <v>0</v>
      </c>
      <c r="G84" s="113">
        <f t="shared" ref="G84" si="41">D84*F84</f>
        <v>0</v>
      </c>
      <c r="H84" s="113">
        <v>0</v>
      </c>
      <c r="I84" s="114">
        <f>D84*H84</f>
        <v>0</v>
      </c>
    </row>
    <row r="85" spans="1:9" x14ac:dyDescent="0.2">
      <c r="A85" s="117"/>
      <c r="B85" s="144" t="s">
        <v>80</v>
      </c>
      <c r="C85" s="169"/>
      <c r="D85" s="170"/>
      <c r="E85" s="171"/>
      <c r="F85" s="172"/>
      <c r="G85" s="111"/>
      <c r="H85" s="172"/>
      <c r="I85" s="111">
        <f>SUM(I86:I91)</f>
        <v>0</v>
      </c>
    </row>
    <row r="86" spans="1:9" x14ac:dyDescent="0.2">
      <c r="A86" s="178">
        <v>67</v>
      </c>
      <c r="B86" s="182" t="s">
        <v>97</v>
      </c>
      <c r="C86" s="115"/>
      <c r="D86" s="112">
        <v>1</v>
      </c>
      <c r="E86" s="118" t="s">
        <v>73</v>
      </c>
      <c r="F86" s="167" t="s">
        <v>71</v>
      </c>
      <c r="G86" s="167" t="s">
        <v>71</v>
      </c>
      <c r="H86" s="113"/>
      <c r="I86" s="114">
        <f t="shared" ref="I86:I91" si="42">D86*H86</f>
        <v>0</v>
      </c>
    </row>
    <row r="87" spans="1:9" x14ac:dyDescent="0.2">
      <c r="A87" s="104">
        <v>68</v>
      </c>
      <c r="B87" s="143" t="s">
        <v>103</v>
      </c>
      <c r="C87" s="115"/>
      <c r="D87" s="112">
        <v>1</v>
      </c>
      <c r="E87" s="118" t="s">
        <v>73</v>
      </c>
      <c r="F87" s="167" t="s">
        <v>71</v>
      </c>
      <c r="G87" s="167" t="s">
        <v>71</v>
      </c>
      <c r="H87" s="113"/>
      <c r="I87" s="114">
        <f t="shared" si="42"/>
        <v>0</v>
      </c>
    </row>
    <row r="88" spans="1:9" x14ac:dyDescent="0.2">
      <c r="A88" s="178">
        <v>69</v>
      </c>
      <c r="B88" s="143" t="s">
        <v>96</v>
      </c>
      <c r="C88" s="115"/>
      <c r="D88" s="112">
        <v>1</v>
      </c>
      <c r="E88" s="118" t="s">
        <v>73</v>
      </c>
      <c r="F88" s="167" t="s">
        <v>71</v>
      </c>
      <c r="G88" s="167" t="s">
        <v>71</v>
      </c>
      <c r="H88" s="113"/>
      <c r="I88" s="114">
        <f t="shared" ref="I88" si="43">D88*H88</f>
        <v>0</v>
      </c>
    </row>
    <row r="89" spans="1:9" x14ac:dyDescent="0.2">
      <c r="A89" s="104">
        <v>70</v>
      </c>
      <c r="B89" s="143" t="s">
        <v>74</v>
      </c>
      <c r="C89" s="115"/>
      <c r="D89" s="112">
        <v>1</v>
      </c>
      <c r="E89" s="118" t="s">
        <v>73</v>
      </c>
      <c r="F89" s="167" t="s">
        <v>71</v>
      </c>
      <c r="G89" s="167" t="s">
        <v>71</v>
      </c>
      <c r="H89" s="113"/>
      <c r="I89" s="114">
        <f t="shared" si="42"/>
        <v>0</v>
      </c>
    </row>
    <row r="90" spans="1:9" x14ac:dyDescent="0.2">
      <c r="A90" s="178">
        <v>71</v>
      </c>
      <c r="B90" s="143" t="s">
        <v>161</v>
      </c>
      <c r="C90" s="115"/>
      <c r="D90" s="112">
        <v>1</v>
      </c>
      <c r="E90" s="118" t="s">
        <v>73</v>
      </c>
      <c r="F90" s="167" t="s">
        <v>71</v>
      </c>
      <c r="G90" s="167" t="s">
        <v>71</v>
      </c>
      <c r="H90" s="113"/>
      <c r="I90" s="114">
        <f t="shared" si="42"/>
        <v>0</v>
      </c>
    </row>
    <row r="91" spans="1:9" ht="13.5" thickBot="1" x14ac:dyDescent="0.25">
      <c r="A91" s="104">
        <v>72</v>
      </c>
      <c r="B91" s="185" t="s">
        <v>75</v>
      </c>
      <c r="C91" s="173"/>
      <c r="D91" s="179">
        <v>1</v>
      </c>
      <c r="E91" s="174" t="s">
        <v>73</v>
      </c>
      <c r="F91" s="175" t="s">
        <v>71</v>
      </c>
      <c r="G91" s="175" t="s">
        <v>71</v>
      </c>
      <c r="H91" s="176"/>
      <c r="I91" s="177">
        <f t="shared" si="42"/>
        <v>0</v>
      </c>
    </row>
    <row r="92" spans="1:9" ht="13.5" thickBot="1" x14ac:dyDescent="0.25">
      <c r="A92" s="152"/>
      <c r="B92" s="120"/>
      <c r="C92" s="121"/>
      <c r="D92" s="116"/>
      <c r="E92" s="116"/>
      <c r="F92" s="119"/>
      <c r="G92" s="119"/>
      <c r="H92" s="119"/>
      <c r="I92" s="119"/>
    </row>
    <row r="93" spans="1:9" s="122" customFormat="1" ht="13.5" thickBot="1" x14ac:dyDescent="0.25">
      <c r="A93" s="165"/>
      <c r="B93" s="159" t="s">
        <v>81</v>
      </c>
      <c r="C93" s="160"/>
      <c r="D93" s="161"/>
      <c r="E93" s="162"/>
      <c r="F93" s="162"/>
      <c r="G93" s="163"/>
      <c r="H93" s="163"/>
      <c r="I93" s="164"/>
    </row>
    <row r="94" spans="1:9" x14ac:dyDescent="0.2">
      <c r="A94" s="145"/>
      <c r="B94" s="155" t="s">
        <v>66</v>
      </c>
      <c r="C94" s="123"/>
      <c r="D94" s="124"/>
      <c r="E94" s="125"/>
      <c r="F94" s="126"/>
      <c r="G94" s="127">
        <f>G7</f>
        <v>0</v>
      </c>
      <c r="H94" s="128"/>
      <c r="I94" s="129"/>
    </row>
    <row r="95" spans="1:9" ht="13.5" thickBot="1" x14ac:dyDescent="0.25">
      <c r="A95" s="158"/>
      <c r="B95" s="156" t="s">
        <v>76</v>
      </c>
      <c r="C95" s="130"/>
      <c r="D95" s="131"/>
      <c r="E95" s="132"/>
      <c r="F95" s="133"/>
      <c r="G95" s="134"/>
      <c r="H95" s="134"/>
      <c r="I95" s="135">
        <f>I85+I7</f>
        <v>0</v>
      </c>
    </row>
    <row r="96" spans="1:9" s="141" customFormat="1" ht="13.5" thickBot="1" x14ac:dyDescent="0.25">
      <c r="A96" s="165"/>
      <c r="B96" s="157" t="s">
        <v>77</v>
      </c>
      <c r="C96" s="136"/>
      <c r="D96" s="137"/>
      <c r="E96" s="138"/>
      <c r="F96" s="139"/>
      <c r="G96" s="140"/>
      <c r="H96" s="139"/>
      <c r="I96" s="166">
        <f>I95+G94</f>
        <v>0</v>
      </c>
    </row>
    <row r="97" spans="1:2" x14ac:dyDescent="0.2">
      <c r="A97" s="91"/>
    </row>
    <row r="98" spans="1:2" x14ac:dyDescent="0.2">
      <c r="A98" s="91"/>
      <c r="B98" s="168"/>
    </row>
  </sheetData>
  <mergeCells count="1">
    <mergeCell ref="A1:I1"/>
  </mergeCells>
  <phoneticPr fontId="20" type="noConversion"/>
  <conditionalFormatting sqref="G6:G7 I6:I7 F8:I96">
    <cfRule type="cellIs" dxfId="0" priority="79" stopIfTrue="1" operator="equal">
      <formula>0</formula>
    </cfRule>
  </conditionalFormatting>
  <printOptions horizontalCentered="1"/>
  <pageMargins left="0.39370078740157483" right="0.39370078740157483" top="0.39370078740157483" bottom="0.39370078740157483" header="1.1811023622047245" footer="0.39370078740157483"/>
  <pageSetup paperSize="9" scale="60" firstPageNumber="2" fitToHeight="12" orientation="portrait" useFirstPageNumber="1" horizontalDpi="300" verticalDpi="300" r:id="rId1"/>
  <headerFooter alignWithMargins="0">
    <oddFooter>&amp;C&amp;P</oddFooter>
  </headerFooter>
  <rowBreaks count="1" manualBreakCount="1">
    <brk id="97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aeb5e0-4d8c-495b-8ac8-9c7e0f9108af">
      <Terms xmlns="http://schemas.microsoft.com/office/infopath/2007/PartnerControls"/>
    </lcf76f155ced4ddcb4097134ff3c332f>
    <TaxCatchAll xmlns="1c1cfe40-64e6-48a4-a923-d8a21d9bc96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5" ma:contentTypeDescription="Vytvoří nový dokument" ma:contentTypeScope="" ma:versionID="19544547465c62a1384639bfb8523264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ec50c24212fe8b47600ee8a5c952b3e6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7D246F8-9B10-4FE7-8681-2732A48B8212}">
  <ds:schemaRefs>
    <ds:schemaRef ds:uri="http://schemas.microsoft.com/office/2006/metadata/properties"/>
    <ds:schemaRef ds:uri="http://schemas.microsoft.com/office/infopath/2007/PartnerControls"/>
    <ds:schemaRef ds:uri="42aeb5e0-4d8c-495b-8ac8-9c7e0f9108af"/>
    <ds:schemaRef ds:uri="1c1cfe40-64e6-48a4-a923-d8a21d9bc96d"/>
  </ds:schemaRefs>
</ds:datastoreItem>
</file>

<file path=customXml/itemProps2.xml><?xml version="1.0" encoding="utf-8"?>
<ds:datastoreItem xmlns:ds="http://schemas.openxmlformats.org/officeDocument/2006/customXml" ds:itemID="{3C831D0E-1179-4995-B384-DC158A0194E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B4DA89-8EC2-4A17-A0CB-4B6FDF77CD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aeb5e0-4d8c-495b-8ac8-9c7e0f9108af"/>
    <ds:schemaRef ds:uri="1c1cfe40-64e6-48a4-a923-d8a21d9bc9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20</vt:i4>
      </vt:variant>
    </vt:vector>
  </HeadingPairs>
  <TitlesOfParts>
    <vt:vector size="22" baseType="lpstr">
      <vt:lpstr>Krycí list</vt:lpstr>
      <vt:lpstr>SLP</vt:lpstr>
      <vt:lpstr>'Krycí list'!cisloobjektu</vt:lpstr>
      <vt:lpstr>'Krycí list'!cislostavby</vt:lpstr>
      <vt:lpstr>Datum</vt:lpstr>
      <vt:lpstr>JKSO</vt:lpstr>
      <vt:lpstr>MJ</vt:lpstr>
      <vt:lpstr>'Krycí list'!nazevobjektu</vt:lpstr>
      <vt:lpstr>'Krycí list'!nazevstavby</vt:lpstr>
      <vt:lpstr>SLP!Názvy_tisku</vt:lpstr>
      <vt:lpstr>Objednatel</vt:lpstr>
      <vt:lpstr>'Krycí list'!Oblast_tisku</vt:lpstr>
      <vt:lpstr>SLP!Oblast_tisku</vt:lpstr>
      <vt:lpstr>'Krycí list'!PocetMJ</vt:lpstr>
      <vt:lpstr>Poznamka</vt:lpstr>
      <vt:lpstr>'Krycí list'!Projektant</vt:lpstr>
      <vt:lpstr>'Krycí list'!SazbaDPH1</vt:lpstr>
      <vt:lpstr>'Krycí list'!SazbaDPH2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Hliněný</dc:creator>
  <cp:lastModifiedBy>Pavel Přikryl</cp:lastModifiedBy>
  <cp:lastPrinted>2024-03-14T04:47:09Z</cp:lastPrinted>
  <dcterms:created xsi:type="dcterms:W3CDTF">2024-03-12T10:20:51Z</dcterms:created>
  <dcterms:modified xsi:type="dcterms:W3CDTF">2025-03-04T08:23:25Z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0x010100C267FE34967BE34AA1C2910CD8452E2D</vt:lpwstr>
  </property>
  <property fmtid="{D5CDD505-2E9C-101B-9397-08002B2CF9AE}" pid="3" name="MediaServiceImageTags">
    <vt:lpwstr/>
  </property>
</Properties>
</file>